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80" windowWidth="11240" windowHeight="5160" activeTab="1"/>
  </bookViews>
  <sheets>
    <sheet name="State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L44" i="2"/>
  <c r="L31"/>
  <c r="L30"/>
  <c r="L29"/>
  <c r="L28"/>
  <c r="L38"/>
  <c r="L27"/>
  <c r="L43"/>
  <c r="L26" l="1"/>
  <c r="L25"/>
  <c r="L42" l="1"/>
  <c r="L24"/>
  <c r="L41"/>
  <c r="L40"/>
  <c r="L39"/>
  <c r="L21"/>
  <c r="L23"/>
  <c r="L20"/>
  <c r="L19"/>
  <c r="L18"/>
  <c r="L17"/>
  <c r="L22" l="1"/>
  <c r="L16"/>
  <c r="L15"/>
  <c r="L14"/>
  <c r="L13" l="1"/>
  <c r="L12"/>
  <c r="L9"/>
  <c r="L8"/>
  <c r="L37"/>
  <c r="L45" s="1"/>
  <c r="L10" l="1"/>
  <c r="L32" s="1"/>
  <c r="L8" i="1" l="1"/>
  <c r="L74" l="1"/>
  <c r="L56"/>
  <c r="L55"/>
  <c r="L54"/>
  <c r="L53"/>
  <c r="L52"/>
  <c r="L50"/>
  <c r="L80"/>
  <c r="L51"/>
  <c r="L49"/>
  <c r="L48"/>
  <c r="L46"/>
  <c r="L45"/>
  <c r="L44"/>
  <c r="L43"/>
  <c r="L79"/>
  <c r="L32"/>
  <c r="L42"/>
  <c r="L41"/>
  <c r="L40"/>
  <c r="L39"/>
  <c r="L78"/>
  <c r="L76"/>
  <c r="L75"/>
  <c r="L38"/>
  <c r="L77" l="1"/>
  <c r="L37"/>
  <c r="L73" l="1"/>
  <c r="L72"/>
  <c r="L65"/>
  <c r="L35"/>
  <c r="L34"/>
  <c r="L33"/>
  <c r="L30"/>
  <c r="L27"/>
  <c r="L26"/>
  <c r="L29"/>
  <c r="L25"/>
  <c r="L22"/>
  <c r="L71"/>
  <c r="L70"/>
  <c r="L69"/>
  <c r="L18"/>
  <c r="L16"/>
  <c r="L14"/>
  <c r="L17"/>
  <c r="L20"/>
  <c r="L21"/>
  <c r="L23"/>
  <c r="L13"/>
  <c r="L68"/>
  <c r="L67"/>
  <c r="L9"/>
  <c r="L66"/>
  <c r="L64"/>
  <c r="L63"/>
  <c r="L11"/>
  <c r="L10"/>
</calcChain>
</file>

<file path=xl/sharedStrings.xml><?xml version="1.0" encoding="utf-8"?>
<sst xmlns="http://schemas.openxmlformats.org/spreadsheetml/2006/main" count="644" uniqueCount="352">
  <si>
    <t>DATE</t>
  </si>
  <si>
    <t>RECEIVED</t>
  </si>
  <si>
    <t>AGENCY</t>
  </si>
  <si>
    <t>APPLICANT</t>
  </si>
  <si>
    <t>CODE</t>
  </si>
  <si>
    <t>TITLE</t>
  </si>
  <si>
    <t>GRADE</t>
  </si>
  <si>
    <t>SALARY</t>
  </si>
  <si>
    <t>COST</t>
  </si>
  <si>
    <t xml:space="preserve">Special Entry Rate </t>
  </si>
  <si>
    <t>Chief Fiscal Officer</t>
  </si>
  <si>
    <t>EXCEPTIONALLY WELL QUALIFIED</t>
  </si>
  <si>
    <t>LABOR MARKET/MOVEMENT</t>
  </si>
  <si>
    <t>PREVIOUS</t>
  </si>
  <si>
    <t>REQ</t>
  </si>
  <si>
    <t>CURRENT/</t>
  </si>
  <si>
    <t>ENTRY/</t>
  </si>
  <si>
    <t>BASE</t>
  </si>
  <si>
    <t>APPROVED</t>
  </si>
  <si>
    <t>EMPLOYER</t>
  </si>
  <si>
    <t>Private</t>
  </si>
  <si>
    <t>C109</t>
  </si>
  <si>
    <t>Game &amp; Fish</t>
  </si>
  <si>
    <t>Agency</t>
  </si>
  <si>
    <t>C119</t>
  </si>
  <si>
    <t>G047C</t>
  </si>
  <si>
    <t>Attorney Specialist</t>
  </si>
  <si>
    <t>C126</t>
  </si>
  <si>
    <t>B124C</t>
  </si>
  <si>
    <t>C112</t>
  </si>
  <si>
    <t>C106</t>
  </si>
  <si>
    <t>TOTAL</t>
  </si>
  <si>
    <t>PSC</t>
  </si>
  <si>
    <t>Willie Haley</t>
  </si>
  <si>
    <t>Eric Hensley</t>
  </si>
  <si>
    <t>C056C</t>
  </si>
  <si>
    <t>Admin Specialist III</t>
  </si>
  <si>
    <t>Cory Easley</t>
  </si>
  <si>
    <t>Habitat Biologist</t>
  </si>
  <si>
    <t>UAMS</t>
  </si>
  <si>
    <t>L080C</t>
  </si>
  <si>
    <t>Dietetic Technician</t>
  </si>
  <si>
    <t>T089C</t>
  </si>
  <si>
    <t>HE Public Safety Dispatcher</t>
  </si>
  <si>
    <t>ABA</t>
  </si>
  <si>
    <t>Kevin Auth</t>
  </si>
  <si>
    <t>S022C</t>
  </si>
  <si>
    <t>Skilled Trades Supervisor</t>
  </si>
  <si>
    <t>C116</t>
  </si>
  <si>
    <t>State Police</t>
  </si>
  <si>
    <t>Travis Johnson</t>
  </si>
  <si>
    <t>D071C</t>
  </si>
  <si>
    <t>Computer Support Analyst</t>
  </si>
  <si>
    <t>C117</t>
  </si>
  <si>
    <t>DHS County Ops</t>
  </si>
  <si>
    <t>Susan Burton</t>
  </si>
  <si>
    <t>G129C</t>
  </si>
  <si>
    <t>Program Manager</t>
  </si>
  <si>
    <t>C120</t>
  </si>
  <si>
    <t>DFA</t>
  </si>
  <si>
    <t>R017C</t>
  </si>
  <si>
    <t>State Budget Analyst</t>
  </si>
  <si>
    <t>DIS</t>
  </si>
  <si>
    <t>D004C</t>
  </si>
  <si>
    <t>State Network Support Lead</t>
  </si>
  <si>
    <t>C128</t>
  </si>
  <si>
    <t>Tobacco Control</t>
  </si>
  <si>
    <t>David Potter</t>
  </si>
  <si>
    <t>X131C</t>
  </si>
  <si>
    <t>ATC Enforcement Agent</t>
  </si>
  <si>
    <t>Career Education</t>
  </si>
  <si>
    <t>Angela Garland</t>
  </si>
  <si>
    <t>R019C</t>
  </si>
  <si>
    <t>Budget Manager</t>
  </si>
  <si>
    <t>ADEQ</t>
  </si>
  <si>
    <t>Lessie Redican</t>
  </si>
  <si>
    <t>G028C</t>
  </si>
  <si>
    <t>Technical Services Div Mgr</t>
  </si>
  <si>
    <t>C127</t>
  </si>
  <si>
    <t>Michael Bonds</t>
  </si>
  <si>
    <t>R007C</t>
  </si>
  <si>
    <t>State OPM Manager</t>
  </si>
  <si>
    <t>James Clark</t>
  </si>
  <si>
    <t>X118C</t>
  </si>
  <si>
    <t>Plant Board Inspector</t>
  </si>
  <si>
    <t>Health</t>
  </si>
  <si>
    <t>Matthew Price</t>
  </si>
  <si>
    <t>Joseph Kellum</t>
  </si>
  <si>
    <t>S097C</t>
  </si>
  <si>
    <t>Construction Specialist</t>
  </si>
  <si>
    <t>C115</t>
  </si>
  <si>
    <t>DAH</t>
  </si>
  <si>
    <t>Ruth Berryhill</t>
  </si>
  <si>
    <t>P027C</t>
  </si>
  <si>
    <t>Public Information Specialist</t>
  </si>
  <si>
    <t>X153C</t>
  </si>
  <si>
    <t>Real Estate Analyst</t>
  </si>
  <si>
    <t>C114</t>
  </si>
  <si>
    <t>X182C</t>
  </si>
  <si>
    <t>ASP Drivers License Examiner</t>
  </si>
  <si>
    <t>C110</t>
  </si>
  <si>
    <t>DeCarlia Dickens</t>
  </si>
  <si>
    <t>R006C</t>
  </si>
  <si>
    <t>HR Administrator</t>
  </si>
  <si>
    <t>Jennifer Akins</t>
  </si>
  <si>
    <t>P006C</t>
  </si>
  <si>
    <t>Agency Ass't Director</t>
  </si>
  <si>
    <t>C122</t>
  </si>
  <si>
    <t>DHS</t>
  </si>
  <si>
    <t>G130C</t>
  </si>
  <si>
    <t>DHS County Administrator</t>
  </si>
  <si>
    <t>Collection Board</t>
  </si>
  <si>
    <t>Stephen Carter</t>
  </si>
  <si>
    <t>A022C</t>
  </si>
  <si>
    <t>Business Operations Specialist</t>
  </si>
  <si>
    <t>Lynn Gore</t>
  </si>
  <si>
    <t>G159C</t>
  </si>
  <si>
    <t>Dept Business Coordinator</t>
  </si>
  <si>
    <t>Rachel Jones</t>
  </si>
  <si>
    <t>Workforce Services</t>
  </si>
  <si>
    <t>Pamela Long-Vance</t>
  </si>
  <si>
    <t>G020C</t>
  </si>
  <si>
    <t>Program Administrator</t>
  </si>
  <si>
    <t>Sharon Morgan</t>
  </si>
  <si>
    <t>Education</t>
  </si>
  <si>
    <t>Holly Glover</t>
  </si>
  <si>
    <t>D047C</t>
  </si>
  <si>
    <t>IS Business Analyst</t>
  </si>
  <si>
    <t>Mary Wilcox</t>
  </si>
  <si>
    <t>Kimberly Mullen</t>
  </si>
  <si>
    <t>B121C</t>
  </si>
  <si>
    <t>Division Assistant Chief</t>
  </si>
  <si>
    <t>Natural Resources</t>
  </si>
  <si>
    <t>Timothy Dreher</t>
  </si>
  <si>
    <t>B093C</t>
  </si>
  <si>
    <t>Land Resource Specialist</t>
  </si>
  <si>
    <t>AETN</t>
  </si>
  <si>
    <t>Karen McDonald</t>
  </si>
  <si>
    <t>A089C</t>
  </si>
  <si>
    <t>Accountant I</t>
  </si>
  <si>
    <t>Kimberly McIntosh</t>
  </si>
  <si>
    <t>B111C</t>
  </si>
  <si>
    <t>Laboratory Technician</t>
  </si>
  <si>
    <t>Joseph Hill</t>
  </si>
  <si>
    <t>B090C</t>
  </si>
  <si>
    <t>Engineer Technician</t>
  </si>
  <si>
    <t>DDSSA</t>
  </si>
  <si>
    <t>Deborah Cumnock</t>
  </si>
  <si>
    <t>G112C</t>
  </si>
  <si>
    <t>C121</t>
  </si>
  <si>
    <t>Unit Supervisor*</t>
  </si>
  <si>
    <t>* Position 22151656 only</t>
  </si>
  <si>
    <t>R014C</t>
  </si>
  <si>
    <t xml:space="preserve">Personnel Manager </t>
  </si>
  <si>
    <t>V007C</t>
  </si>
  <si>
    <t>Procurement Coordinator</t>
  </si>
  <si>
    <t>Douglas Shackelford</t>
  </si>
  <si>
    <t>R003C</t>
  </si>
  <si>
    <t>Ass't EBD Administrator</t>
  </si>
  <si>
    <t>C130</t>
  </si>
  <si>
    <t>Alex Allen</t>
  </si>
  <si>
    <t>D034C</t>
  </si>
  <si>
    <t>Database Administrator</t>
  </si>
  <si>
    <t>C124</t>
  </si>
  <si>
    <t>N123N</t>
  </si>
  <si>
    <t>N904</t>
  </si>
  <si>
    <t>Ass't Director for Finance**</t>
  </si>
  <si>
    <t>** Position 22101176 only</t>
  </si>
  <si>
    <t xml:space="preserve">DAH </t>
  </si>
  <si>
    <t>Agri-Plant Board</t>
  </si>
  <si>
    <t>June, 2013</t>
  </si>
  <si>
    <t>Justin Homan</t>
  </si>
  <si>
    <t>B123C</t>
  </si>
  <si>
    <t>Biologist Specialist</t>
  </si>
  <si>
    <t>Rich Mountain CC</t>
  </si>
  <si>
    <t>A102C</t>
  </si>
  <si>
    <t>Fiscal Support Technician</t>
  </si>
  <si>
    <t>C108</t>
  </si>
  <si>
    <t>C028C</t>
  </si>
  <si>
    <t>Registrar's Assistant</t>
  </si>
  <si>
    <t>C107</t>
  </si>
  <si>
    <t>Counseling Board</t>
  </si>
  <si>
    <t>Carla Horne</t>
  </si>
  <si>
    <t>C073C</t>
  </si>
  <si>
    <t>Admin Specialist II</t>
  </si>
  <si>
    <t>Parks &amp; Tourism</t>
  </si>
  <si>
    <t>John Schweitzer</t>
  </si>
  <si>
    <t>S031C</t>
  </si>
  <si>
    <t>Skilled Tradesman</t>
  </si>
  <si>
    <t>Amy Routt</t>
  </si>
  <si>
    <t>E026C</t>
  </si>
  <si>
    <t>Education &amp; Instruction Coordinator</t>
  </si>
  <si>
    <t>ADFA</t>
  </si>
  <si>
    <t>Barbara Whittaker</t>
  </si>
  <si>
    <t>A080C</t>
  </si>
  <si>
    <t>Finance Authority Specialist</t>
  </si>
  <si>
    <t>Fair Housing</t>
  </si>
  <si>
    <t>Barbara Dalu</t>
  </si>
  <si>
    <t>A074C</t>
  </si>
  <si>
    <t>Fiscal Support Supervisor</t>
  </si>
  <si>
    <t>C118</t>
  </si>
  <si>
    <t>Insurance</t>
  </si>
  <si>
    <t>Robert Montgomery</t>
  </si>
  <si>
    <t>G004C</t>
  </si>
  <si>
    <t>Managing Attorney</t>
  </si>
  <si>
    <t>C129</t>
  </si>
  <si>
    <t>AEDC</t>
  </si>
  <si>
    <t>G062C</t>
  </si>
  <si>
    <t>Project/Regional Manager</t>
  </si>
  <si>
    <t>C125</t>
  </si>
  <si>
    <t>Justin Crum</t>
  </si>
  <si>
    <t>P012C</t>
  </si>
  <si>
    <t>Television Producer</t>
  </si>
  <si>
    <t>Karen Straessle</t>
  </si>
  <si>
    <t>D061C</t>
  </si>
  <si>
    <t>Information System Coord Spec</t>
  </si>
  <si>
    <t>Community Correction</t>
  </si>
  <si>
    <t>Carol McFarlin</t>
  </si>
  <si>
    <t>M048C</t>
  </si>
  <si>
    <t>Substance Abuse Program Leader</t>
  </si>
  <si>
    <t>David Edington</t>
  </si>
  <si>
    <t>Kim Gardner</t>
  </si>
  <si>
    <t>D049C</t>
  </si>
  <si>
    <t>Project Manager</t>
  </si>
  <si>
    <t>Micah Killough</t>
  </si>
  <si>
    <t>D084C</t>
  </si>
  <si>
    <t>Computer Operator</t>
  </si>
  <si>
    <t>Melinda Allen</t>
  </si>
  <si>
    <t>Jay Thomas</t>
  </si>
  <si>
    <t>T047C</t>
  </si>
  <si>
    <t>Wildlife Officer</t>
  </si>
  <si>
    <t>Williams Mills</t>
  </si>
  <si>
    <t>Program Manager***</t>
  </si>
  <si>
    <t>***Position 22110760 only</t>
  </si>
  <si>
    <t>Elizabeth Mentgen</t>
  </si>
  <si>
    <t>V006C</t>
  </si>
  <si>
    <t>OSP Team Leader</t>
  </si>
  <si>
    <t>Tanya Stephens</t>
  </si>
  <si>
    <t>M066C</t>
  </si>
  <si>
    <t>Program Eligibility Specialist</t>
  </si>
  <si>
    <t>Megan Witonski</t>
  </si>
  <si>
    <t>N005N</t>
  </si>
  <si>
    <t>Ass't Commissioner Learning Svcs</t>
  </si>
  <si>
    <t>N912</t>
  </si>
  <si>
    <t>Brandon Dawson</t>
  </si>
  <si>
    <t>X094C</t>
  </si>
  <si>
    <t>Svcs &amp; Program Licensing Spec****</t>
  </si>
  <si>
    <t>****Part Time</t>
  </si>
  <si>
    <t>Ray Thessing</t>
  </si>
  <si>
    <t>S033C</t>
  </si>
  <si>
    <t>Maintenance Supervisor</t>
  </si>
  <si>
    <t>NWACC</t>
  </si>
  <si>
    <t>Stacey Kirk</t>
  </si>
  <si>
    <t>C037C</t>
  </si>
  <si>
    <t>Administrative Analyst</t>
  </si>
  <si>
    <t>G027C</t>
  </si>
  <si>
    <t>Program Officer *****</t>
  </si>
  <si>
    <t>*****Position 22094253 only</t>
  </si>
  <si>
    <t>Workforce Education</t>
  </si>
  <si>
    <t>Athletic Commission</t>
  </si>
  <si>
    <t xml:space="preserve">DFA </t>
  </si>
  <si>
    <t xml:space="preserve">DHS </t>
  </si>
  <si>
    <t>Inst</t>
  </si>
  <si>
    <t>UA - Fayetteville</t>
  </si>
  <si>
    <t>Richard Sugg</t>
  </si>
  <si>
    <t>D025C</t>
  </si>
  <si>
    <t>IT Security Specialist</t>
  </si>
  <si>
    <t>NWTI</t>
  </si>
  <si>
    <t>James Hayworth</t>
  </si>
  <si>
    <t>Maintenance Assistant</t>
  </si>
  <si>
    <t>S065C</t>
  </si>
  <si>
    <t>Kenneth Farish</t>
  </si>
  <si>
    <t>T082C</t>
  </si>
  <si>
    <t>Executive Security Guard</t>
  </si>
  <si>
    <t>Walter Hight</t>
  </si>
  <si>
    <t>Michael Saracini</t>
  </si>
  <si>
    <t>Soo-Hoon Kim</t>
  </si>
  <si>
    <t>B049C</t>
  </si>
  <si>
    <t>Agri Program Manager</t>
  </si>
  <si>
    <t>John Stewart</t>
  </si>
  <si>
    <t>Administrative Specialist II</t>
  </si>
  <si>
    <t>Brandi Roberts</t>
  </si>
  <si>
    <t>L043C</t>
  </si>
  <si>
    <t>Health Program Specialist III</t>
  </si>
  <si>
    <t>Clara Knox</t>
  </si>
  <si>
    <t>G012C</t>
  </si>
  <si>
    <t>ADE Assistant to Director</t>
  </si>
  <si>
    <t>Agri-Forestry</t>
  </si>
  <si>
    <t>Paul Coulter</t>
  </si>
  <si>
    <t>V010C</t>
  </si>
  <si>
    <t>OSP Buyer</t>
  </si>
  <si>
    <t>Tracy Steele</t>
  </si>
  <si>
    <t>N026N</t>
  </si>
  <si>
    <t>Deputy Director of Youth Services</t>
  </si>
  <si>
    <t>N909</t>
  </si>
  <si>
    <t>REQUESTED</t>
  </si>
  <si>
    <t>Donnie Rodgers</t>
  </si>
  <si>
    <t>G186C</t>
  </si>
  <si>
    <t>Program Coordinator</t>
  </si>
  <si>
    <t>Kimberly Friedman</t>
  </si>
  <si>
    <t>Assistant to Director</t>
  </si>
  <si>
    <t>Daniel Craine</t>
  </si>
  <si>
    <t>S040C</t>
  </si>
  <si>
    <t>Calibration Technician</t>
  </si>
  <si>
    <t>Rural Services</t>
  </si>
  <si>
    <t>Alexandra Hale</t>
  </si>
  <si>
    <t>G115C</t>
  </si>
  <si>
    <t>Ass't Director Rural Services</t>
  </si>
  <si>
    <t>Deborah Willhite</t>
  </si>
  <si>
    <t>X005C</t>
  </si>
  <si>
    <t>Property &amp; Casualty Manager</t>
  </si>
  <si>
    <t>Rehab Services</t>
  </si>
  <si>
    <t>Kimberly Clayborn</t>
  </si>
  <si>
    <t>L037C</t>
  </si>
  <si>
    <t>Rehabilitation Area Mgr</t>
  </si>
  <si>
    <t>S056C</t>
  </si>
  <si>
    <t>Food Prep Supervisor</t>
  </si>
  <si>
    <t>C111</t>
  </si>
  <si>
    <t>C078C</t>
  </si>
  <si>
    <t>Cashier</t>
  </si>
  <si>
    <t>S087C</t>
  </si>
  <si>
    <t>Institutional Services Ass't</t>
  </si>
  <si>
    <t>C103</t>
  </si>
  <si>
    <t>Jake Engles</t>
  </si>
  <si>
    <t>D063C</t>
  </si>
  <si>
    <t>Computer Support Specialist</t>
  </si>
  <si>
    <t>S073C</t>
  </si>
  <si>
    <t>Housekeeper</t>
  </si>
  <si>
    <t>Brenda Meyer</t>
  </si>
  <si>
    <t>Jennifer Shelton</t>
  </si>
  <si>
    <t>L035C</t>
  </si>
  <si>
    <t>Nutritionist Consultant</t>
  </si>
  <si>
    <t>September, 2013</t>
  </si>
  <si>
    <t>D093C</t>
  </si>
  <si>
    <t>Chief Information Officer</t>
  </si>
  <si>
    <t>Robert Alexander</t>
  </si>
  <si>
    <t>N036N</t>
  </si>
  <si>
    <t>EBD Administrator</t>
  </si>
  <si>
    <t>Suzanne Davenport</t>
  </si>
  <si>
    <t>A010C</t>
  </si>
  <si>
    <t>Agency Controller II*</t>
  </si>
  <si>
    <t>*Position 22143188 only</t>
  </si>
  <si>
    <t>Alison Scifres</t>
  </si>
  <si>
    <t>Enforcement Agent</t>
  </si>
  <si>
    <t>Michael McNamara</t>
  </si>
  <si>
    <t>S014C</t>
  </si>
  <si>
    <t>Restaurant Manager</t>
  </si>
  <si>
    <t>Claims Commission</t>
  </si>
  <si>
    <t>Brenda Wade</t>
  </si>
  <si>
    <t>Tabitha Lee</t>
  </si>
  <si>
    <t>D045C</t>
  </si>
  <si>
    <t>State Systems Analyst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</si>
</sst>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[$-409]mmmm\-yy;@"/>
  </numFmts>
  <fonts count="9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6" fontId="2" fillId="0" borderId="1" xfId="0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14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6" fontId="2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6" fontId="5" fillId="0" borderId="9" xfId="0" applyNumberFormat="1" applyFont="1" applyBorder="1" applyAlignment="1">
      <alignment horizontal="center"/>
    </xf>
    <xf numFmtId="6" fontId="2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6" fontId="2" fillId="0" borderId="8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Border="1" applyAlignment="1">
      <alignment horizontal="right"/>
    </xf>
    <xf numFmtId="0" fontId="6" fillId="0" borderId="0" xfId="0" applyFont="1" applyAlignment="1">
      <alignment horizontal="left"/>
    </xf>
    <xf numFmtId="14" fontId="1" fillId="0" borderId="10" xfId="0" applyNumberFormat="1" applyFont="1" applyBorder="1" applyAlignment="1">
      <alignment horizontal="left"/>
    </xf>
    <xf numFmtId="0" fontId="1" fillId="0" borderId="11" xfId="0" applyFont="1" applyBorder="1" applyAlignment="1">
      <alignment horizontal="right"/>
    </xf>
    <xf numFmtId="6" fontId="1" fillId="0" borderId="11" xfId="0" applyNumberFormat="1" applyFont="1" applyBorder="1" applyAlignment="1">
      <alignment horizontal="center"/>
    </xf>
    <xf numFmtId="6" fontId="1" fillId="0" borderId="12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/>
    <xf numFmtId="0" fontId="2" fillId="0" borderId="14" xfId="0" applyFont="1" applyBorder="1" applyAlignment="1">
      <alignment horizontal="center"/>
    </xf>
    <xf numFmtId="6" fontId="2" fillId="0" borderId="14" xfId="0" applyNumberFormat="1" applyFont="1" applyBorder="1" applyAlignment="1">
      <alignment horizontal="center"/>
    </xf>
    <xf numFmtId="6" fontId="2" fillId="0" borderId="15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14" fontId="2" fillId="0" borderId="13" xfId="0" applyNumberFormat="1" applyFont="1" applyBorder="1" applyAlignment="1">
      <alignment horizontal="center"/>
    </xf>
    <xf numFmtId="6" fontId="1" fillId="0" borderId="11" xfId="0" applyNumberFormat="1" applyFont="1" applyBorder="1" applyAlignment="1">
      <alignment horizontal="right"/>
    </xf>
    <xf numFmtId="6" fontId="5" fillId="0" borderId="8" xfId="0" applyNumberFormat="1" applyFont="1" applyBorder="1" applyAlignment="1">
      <alignment horizontal="center"/>
    </xf>
    <xf numFmtId="6" fontId="5" fillId="0" borderId="1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6" fontId="2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11" xfId="0" applyFont="1" applyBorder="1" applyAlignment="1">
      <alignment horizontal="right"/>
    </xf>
    <xf numFmtId="6" fontId="6" fillId="0" borderId="12" xfId="0" applyNumberFormat="1" applyFont="1" applyBorder="1" applyAlignment="1">
      <alignment horizontal="center"/>
    </xf>
    <xf numFmtId="14" fontId="6" fillId="0" borderId="10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6" fontId="6" fillId="0" borderId="11" xfId="0" applyNumberFormat="1" applyFont="1" applyBorder="1" applyAlignment="1">
      <alignment horizontal="center"/>
    </xf>
    <xf numFmtId="6" fontId="6" fillId="0" borderId="11" xfId="0" applyNumberFormat="1" applyFont="1" applyBorder="1" applyAlignment="1">
      <alignment horizontal="right"/>
    </xf>
    <xf numFmtId="6" fontId="8" fillId="0" borderId="1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5"/>
  <sheetViews>
    <sheetView zoomScale="140" zoomScaleNormal="140" workbookViewId="0">
      <pane ySplit="7" topLeftCell="A70" activePane="bottomLeft" state="frozen"/>
      <selection activeCell="C1" sqref="C1"/>
      <selection pane="bottomLeft" activeCell="A59" sqref="A59:L85"/>
    </sheetView>
  </sheetViews>
  <sheetFormatPr defaultColWidth="9.1796875" defaultRowHeight="13"/>
  <cols>
    <col min="1" max="1" width="8.81640625" style="2" customWidth="1"/>
    <col min="2" max="2" width="16.81640625" style="2" bestFit="1" customWidth="1"/>
    <col min="3" max="3" width="15.81640625" style="2" bestFit="1" customWidth="1"/>
    <col min="4" max="4" width="5.81640625" style="2" bestFit="1" customWidth="1"/>
    <col min="5" max="5" width="25.26953125" style="2" customWidth="1"/>
    <col min="6" max="6" width="6.453125" style="2" bestFit="1" customWidth="1"/>
    <col min="7" max="7" width="9.453125" style="2" customWidth="1"/>
    <col min="8" max="8" width="10" style="2" bestFit="1" customWidth="1"/>
    <col min="9" max="10" width="8.7265625" style="2" bestFit="1" customWidth="1"/>
    <col min="11" max="11" width="11.26953125" style="2" bestFit="1" customWidth="1"/>
    <col min="12" max="12" width="7.7265625" style="2" bestFit="1" customWidth="1"/>
    <col min="13" max="16384" width="9.1796875" style="2"/>
  </cols>
  <sheetData>
    <row r="1" spans="1:12" s="3" customFormat="1" ht="15.5">
      <c r="A1" s="58" t="s">
        <v>170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s="3" customFormat="1" ht="15.5">
      <c r="A2" s="59" t="s">
        <v>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s="3" customFormat="1" ht="15.5">
      <c r="A3" s="59" t="s">
        <v>11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s="3" customFormat="1" ht="16" thickBot="1">
      <c r="A4" s="59" t="s">
        <v>10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2" s="1" customFormat="1">
      <c r="A5" s="13"/>
      <c r="B5" s="14"/>
      <c r="C5" s="14"/>
      <c r="D5" s="14"/>
      <c r="E5" s="14"/>
      <c r="F5" s="14"/>
      <c r="G5" s="14"/>
      <c r="H5" s="14" t="s">
        <v>15</v>
      </c>
      <c r="I5" s="14"/>
      <c r="J5" s="14"/>
      <c r="K5" s="14"/>
      <c r="L5" s="15"/>
    </row>
    <row r="6" spans="1:12" s="1" customFormat="1">
      <c r="A6" s="16" t="s">
        <v>0</v>
      </c>
      <c r="B6" s="12"/>
      <c r="C6" s="12"/>
      <c r="D6" s="12"/>
      <c r="E6" s="12"/>
      <c r="F6" s="12"/>
      <c r="G6" s="12" t="s">
        <v>13</v>
      </c>
      <c r="H6" s="12" t="s">
        <v>13</v>
      </c>
      <c r="I6" s="12" t="s">
        <v>16</v>
      </c>
      <c r="J6" s="12" t="s">
        <v>14</v>
      </c>
      <c r="K6" s="12" t="s">
        <v>18</v>
      </c>
      <c r="L6" s="17"/>
    </row>
    <row r="7" spans="1:12" s="1" customFormat="1" ht="13.5" thickBot="1">
      <c r="A7" s="20" t="s">
        <v>1</v>
      </c>
      <c r="B7" s="21" t="s">
        <v>2</v>
      </c>
      <c r="C7" s="21" t="s">
        <v>3</v>
      </c>
      <c r="D7" s="21" t="s">
        <v>4</v>
      </c>
      <c r="E7" s="21" t="s">
        <v>5</v>
      </c>
      <c r="F7" s="21" t="s">
        <v>6</v>
      </c>
      <c r="G7" s="21" t="s">
        <v>19</v>
      </c>
      <c r="H7" s="21" t="s">
        <v>7</v>
      </c>
      <c r="I7" s="21" t="s">
        <v>17</v>
      </c>
      <c r="J7" s="21" t="s">
        <v>7</v>
      </c>
      <c r="K7" s="21" t="s">
        <v>7</v>
      </c>
      <c r="L7" s="22" t="s">
        <v>8</v>
      </c>
    </row>
    <row r="8" spans="1:12" s="1" customFormat="1">
      <c r="A8" s="8">
        <v>41339</v>
      </c>
      <c r="B8" s="9" t="s">
        <v>32</v>
      </c>
      <c r="C8" s="9" t="s">
        <v>33</v>
      </c>
      <c r="D8" s="9" t="s">
        <v>25</v>
      </c>
      <c r="E8" s="9" t="s">
        <v>26</v>
      </c>
      <c r="F8" s="9" t="s">
        <v>27</v>
      </c>
      <c r="G8" s="9" t="s">
        <v>20</v>
      </c>
      <c r="H8" s="10">
        <v>70000</v>
      </c>
      <c r="I8" s="10">
        <v>50029</v>
      </c>
      <c r="J8" s="10">
        <v>57677</v>
      </c>
      <c r="K8" s="10">
        <v>50029</v>
      </c>
      <c r="L8" s="40">
        <f>K8-I8</f>
        <v>0</v>
      </c>
    </row>
    <row r="9" spans="1:12" s="1" customFormat="1">
      <c r="A9" s="6">
        <v>41340</v>
      </c>
      <c r="B9" s="4" t="s">
        <v>49</v>
      </c>
      <c r="C9" s="4" t="s">
        <v>50</v>
      </c>
      <c r="D9" s="4" t="s">
        <v>51</v>
      </c>
      <c r="E9" s="4" t="s">
        <v>52</v>
      </c>
      <c r="F9" s="4" t="s">
        <v>53</v>
      </c>
      <c r="G9" s="4" t="s">
        <v>20</v>
      </c>
      <c r="H9" s="5">
        <v>40000</v>
      </c>
      <c r="I9" s="5">
        <v>32249</v>
      </c>
      <c r="J9" s="5">
        <v>41500</v>
      </c>
      <c r="K9" s="5">
        <v>41500</v>
      </c>
      <c r="L9" s="18">
        <f>K9-I9</f>
        <v>9251</v>
      </c>
    </row>
    <row r="10" spans="1:12">
      <c r="A10" s="6">
        <v>41344</v>
      </c>
      <c r="B10" s="4" t="s">
        <v>263</v>
      </c>
      <c r="C10" s="4" t="s">
        <v>34</v>
      </c>
      <c r="D10" s="4" t="s">
        <v>35</v>
      </c>
      <c r="E10" s="4" t="s">
        <v>36</v>
      </c>
      <c r="F10" s="4" t="s">
        <v>29</v>
      </c>
      <c r="G10" s="4" t="s">
        <v>262</v>
      </c>
      <c r="H10" s="5">
        <v>30000</v>
      </c>
      <c r="I10" s="5">
        <v>25268</v>
      </c>
      <c r="J10" s="5">
        <v>28824</v>
      </c>
      <c r="K10" s="5">
        <v>26824</v>
      </c>
      <c r="L10" s="18">
        <f>SUM(K10-I10)</f>
        <v>1556</v>
      </c>
    </row>
    <row r="11" spans="1:12">
      <c r="A11" s="6">
        <v>41345</v>
      </c>
      <c r="B11" s="4" t="s">
        <v>22</v>
      </c>
      <c r="C11" s="4" t="s">
        <v>37</v>
      </c>
      <c r="D11" s="4" t="s">
        <v>28</v>
      </c>
      <c r="E11" s="4" t="s">
        <v>38</v>
      </c>
      <c r="F11" s="4" t="s">
        <v>24</v>
      </c>
      <c r="G11" s="4" t="s">
        <v>20</v>
      </c>
      <c r="H11" s="5">
        <v>75000</v>
      </c>
      <c r="I11" s="5">
        <v>35554</v>
      </c>
      <c r="J11" s="5">
        <v>44500</v>
      </c>
      <c r="K11" s="5">
        <v>44500</v>
      </c>
      <c r="L11" s="18">
        <f>SUM(K11-I11)</f>
        <v>8946</v>
      </c>
    </row>
    <row r="12" spans="1:12">
      <c r="A12" s="6">
        <v>41347</v>
      </c>
      <c r="B12" s="4" t="s">
        <v>261</v>
      </c>
      <c r="C12" s="4" t="s">
        <v>55</v>
      </c>
      <c r="D12" s="4" t="s">
        <v>56</v>
      </c>
      <c r="E12" s="4" t="s">
        <v>57</v>
      </c>
      <c r="F12" s="4" t="s">
        <v>58</v>
      </c>
      <c r="G12" s="4" t="s">
        <v>23</v>
      </c>
      <c r="H12" s="5">
        <v>42797</v>
      </c>
      <c r="I12" s="5">
        <v>37332</v>
      </c>
      <c r="J12" s="5">
        <v>51124</v>
      </c>
      <c r="K12" s="5">
        <v>47077</v>
      </c>
      <c r="L12" s="18">
        <v>4280</v>
      </c>
    </row>
    <row r="13" spans="1:12">
      <c r="A13" s="6">
        <v>41348</v>
      </c>
      <c r="B13" s="4" t="s">
        <v>66</v>
      </c>
      <c r="C13" s="4" t="s">
        <v>67</v>
      </c>
      <c r="D13" s="4" t="s">
        <v>68</v>
      </c>
      <c r="E13" s="4" t="s">
        <v>69</v>
      </c>
      <c r="F13" s="4" t="s">
        <v>48</v>
      </c>
      <c r="G13" s="4" t="s">
        <v>20</v>
      </c>
      <c r="H13" s="5">
        <v>45000</v>
      </c>
      <c r="I13" s="5">
        <v>30713</v>
      </c>
      <c r="J13" s="5">
        <v>42386</v>
      </c>
      <c r="K13" s="5">
        <v>40089</v>
      </c>
      <c r="L13" s="18">
        <f>SUM(K13-I13)</f>
        <v>9376</v>
      </c>
    </row>
    <row r="14" spans="1:12">
      <c r="A14" s="6">
        <v>41354</v>
      </c>
      <c r="B14" s="4" t="s">
        <v>70</v>
      </c>
      <c r="C14" s="4" t="s">
        <v>71</v>
      </c>
      <c r="D14" s="4" t="s">
        <v>72</v>
      </c>
      <c r="E14" s="4" t="s">
        <v>73</v>
      </c>
      <c r="F14" s="4" t="s">
        <v>58</v>
      </c>
      <c r="G14" s="4" t="s">
        <v>20</v>
      </c>
      <c r="H14" s="5">
        <v>46000</v>
      </c>
      <c r="I14" s="5">
        <v>37332</v>
      </c>
      <c r="J14" s="5">
        <v>50600</v>
      </c>
      <c r="K14" s="5">
        <v>50600</v>
      </c>
      <c r="L14" s="18">
        <f t="shared" ref="L14:L56" si="0">SUM(K14-I14)</f>
        <v>13268</v>
      </c>
    </row>
    <row r="15" spans="1:12">
      <c r="A15" s="6">
        <v>41355</v>
      </c>
      <c r="B15" s="4" t="s">
        <v>169</v>
      </c>
      <c r="C15" s="4" t="s">
        <v>82</v>
      </c>
      <c r="D15" s="4" t="s">
        <v>83</v>
      </c>
      <c r="E15" s="4" t="s">
        <v>84</v>
      </c>
      <c r="F15" s="4" t="s">
        <v>48</v>
      </c>
      <c r="G15" s="4" t="s">
        <v>23</v>
      </c>
      <c r="H15" s="5">
        <v>28404</v>
      </c>
      <c r="I15" s="5">
        <v>30713</v>
      </c>
      <c r="J15" s="5">
        <v>32604</v>
      </c>
      <c r="K15" s="5">
        <v>32604</v>
      </c>
      <c r="L15" s="18">
        <v>4200</v>
      </c>
    </row>
    <row r="16" spans="1:12">
      <c r="A16" s="6">
        <v>41358</v>
      </c>
      <c r="B16" s="4" t="s">
        <v>85</v>
      </c>
      <c r="C16" s="4" t="s">
        <v>86</v>
      </c>
      <c r="D16" s="4" t="s">
        <v>51</v>
      </c>
      <c r="E16" s="4" t="s">
        <v>52</v>
      </c>
      <c r="F16" s="4" t="s">
        <v>53</v>
      </c>
      <c r="G16" s="4" t="s">
        <v>20</v>
      </c>
      <c r="H16" s="5">
        <v>45800</v>
      </c>
      <c r="I16" s="5">
        <v>32249</v>
      </c>
      <c r="J16" s="5">
        <v>38000</v>
      </c>
      <c r="K16" s="5">
        <v>38000</v>
      </c>
      <c r="L16" s="18">
        <f t="shared" si="0"/>
        <v>5751</v>
      </c>
    </row>
    <row r="17" spans="1:12">
      <c r="A17" s="6">
        <v>41359</v>
      </c>
      <c r="B17" s="4" t="s">
        <v>74</v>
      </c>
      <c r="C17" s="4" t="s">
        <v>75</v>
      </c>
      <c r="D17" s="4" t="s">
        <v>76</v>
      </c>
      <c r="E17" s="4" t="s">
        <v>77</v>
      </c>
      <c r="F17" s="4" t="s">
        <v>78</v>
      </c>
      <c r="G17" s="4" t="s">
        <v>20</v>
      </c>
      <c r="H17" s="5">
        <v>64000</v>
      </c>
      <c r="I17" s="5">
        <v>52530</v>
      </c>
      <c r="J17" s="5">
        <v>68000</v>
      </c>
      <c r="K17" s="5">
        <v>68000</v>
      </c>
      <c r="L17" s="18">
        <f t="shared" si="0"/>
        <v>15470</v>
      </c>
    </row>
    <row r="18" spans="1:12">
      <c r="A18" s="6">
        <v>41360</v>
      </c>
      <c r="B18" s="4" t="s">
        <v>22</v>
      </c>
      <c r="C18" s="4" t="s">
        <v>87</v>
      </c>
      <c r="D18" s="4" t="s">
        <v>88</v>
      </c>
      <c r="E18" s="4" t="s">
        <v>89</v>
      </c>
      <c r="F18" s="4" t="s">
        <v>90</v>
      </c>
      <c r="G18" s="4" t="s">
        <v>20</v>
      </c>
      <c r="H18" s="5">
        <v>39500</v>
      </c>
      <c r="I18" s="5">
        <v>29251</v>
      </c>
      <c r="J18" s="5">
        <v>39350</v>
      </c>
      <c r="K18" s="5">
        <v>39350</v>
      </c>
      <c r="L18" s="18">
        <f t="shared" si="0"/>
        <v>10099</v>
      </c>
    </row>
    <row r="19" spans="1:12">
      <c r="A19" s="6">
        <v>41365</v>
      </c>
      <c r="B19" s="4" t="s">
        <v>59</v>
      </c>
      <c r="C19" s="4" t="s">
        <v>79</v>
      </c>
      <c r="D19" s="4" t="s">
        <v>80</v>
      </c>
      <c r="E19" s="4" t="s">
        <v>81</v>
      </c>
      <c r="F19" s="4" t="s">
        <v>27</v>
      </c>
      <c r="G19" s="4" t="s">
        <v>20</v>
      </c>
      <c r="H19" s="5">
        <v>69000</v>
      </c>
      <c r="I19" s="5">
        <v>50029</v>
      </c>
      <c r="J19" s="5">
        <v>65324</v>
      </c>
      <c r="K19" s="5">
        <v>65324</v>
      </c>
      <c r="L19" s="18">
        <v>3676</v>
      </c>
    </row>
    <row r="20" spans="1:12">
      <c r="A20" s="6">
        <v>41365</v>
      </c>
      <c r="B20" s="4" t="s">
        <v>91</v>
      </c>
      <c r="C20" s="4" t="s">
        <v>92</v>
      </c>
      <c r="D20" s="4" t="s">
        <v>93</v>
      </c>
      <c r="E20" s="4" t="s">
        <v>94</v>
      </c>
      <c r="F20" s="4" t="s">
        <v>48</v>
      </c>
      <c r="G20" s="4" t="s">
        <v>20</v>
      </c>
      <c r="H20" s="5">
        <v>37500</v>
      </c>
      <c r="I20" s="5">
        <v>30713</v>
      </c>
      <c r="J20" s="5">
        <v>32704</v>
      </c>
      <c r="K20" s="5">
        <v>32604</v>
      </c>
      <c r="L20" s="18">
        <f t="shared" si="0"/>
        <v>1891</v>
      </c>
    </row>
    <row r="21" spans="1:12">
      <c r="A21" s="6">
        <v>41365</v>
      </c>
      <c r="B21" s="4" t="s">
        <v>258</v>
      </c>
      <c r="C21" s="4" t="s">
        <v>101</v>
      </c>
      <c r="D21" s="4" t="s">
        <v>102</v>
      </c>
      <c r="E21" s="4" t="s">
        <v>103</v>
      </c>
      <c r="F21" s="4" t="s">
        <v>27</v>
      </c>
      <c r="G21" s="4" t="s">
        <v>23</v>
      </c>
      <c r="H21" s="5">
        <v>50029</v>
      </c>
      <c r="I21" s="5">
        <v>50029</v>
      </c>
      <c r="J21" s="5">
        <v>53109</v>
      </c>
      <c r="K21" s="5">
        <v>53109</v>
      </c>
      <c r="L21" s="18">
        <f t="shared" si="0"/>
        <v>3080</v>
      </c>
    </row>
    <row r="22" spans="1:12">
      <c r="A22" s="6">
        <v>41368</v>
      </c>
      <c r="B22" s="4" t="s">
        <v>39</v>
      </c>
      <c r="C22" s="4" t="s">
        <v>115</v>
      </c>
      <c r="D22" s="4" t="s">
        <v>116</v>
      </c>
      <c r="E22" s="4" t="s">
        <v>117</v>
      </c>
      <c r="F22" s="4" t="s">
        <v>24</v>
      </c>
      <c r="G22" s="4" t="s">
        <v>20</v>
      </c>
      <c r="H22" s="5">
        <v>37000</v>
      </c>
      <c r="I22" s="5">
        <v>35554</v>
      </c>
      <c r="J22" s="5">
        <v>40000</v>
      </c>
      <c r="K22" s="5">
        <v>40000</v>
      </c>
      <c r="L22" s="18">
        <f t="shared" si="0"/>
        <v>4446</v>
      </c>
    </row>
    <row r="23" spans="1:12">
      <c r="A23" s="6">
        <v>41369</v>
      </c>
      <c r="B23" s="4" t="s">
        <v>168</v>
      </c>
      <c r="C23" s="4" t="s">
        <v>104</v>
      </c>
      <c r="D23" s="4" t="s">
        <v>105</v>
      </c>
      <c r="E23" s="4" t="s">
        <v>106</v>
      </c>
      <c r="F23" s="4" t="s">
        <v>107</v>
      </c>
      <c r="G23" s="4" t="s">
        <v>23</v>
      </c>
      <c r="H23" s="5">
        <v>44373</v>
      </c>
      <c r="I23" s="5">
        <v>41159</v>
      </c>
      <c r="J23" s="5">
        <v>52000</v>
      </c>
      <c r="K23" s="5">
        <v>48810</v>
      </c>
      <c r="L23" s="18">
        <f t="shared" si="0"/>
        <v>7651</v>
      </c>
    </row>
    <row r="24" spans="1:12">
      <c r="A24" s="6">
        <v>41375</v>
      </c>
      <c r="B24" s="4" t="s">
        <v>111</v>
      </c>
      <c r="C24" s="4" t="s">
        <v>112</v>
      </c>
      <c r="D24" s="4" t="s">
        <v>113</v>
      </c>
      <c r="E24" s="4" t="s">
        <v>114</v>
      </c>
      <c r="F24" s="4" t="s">
        <v>48</v>
      </c>
      <c r="G24" s="4" t="s">
        <v>23</v>
      </c>
      <c r="H24" s="5">
        <v>35139</v>
      </c>
      <c r="I24" s="5">
        <v>30713</v>
      </c>
      <c r="J24" s="5">
        <v>42386</v>
      </c>
      <c r="K24" s="5">
        <v>35052</v>
      </c>
      <c r="L24" s="18">
        <v>107</v>
      </c>
    </row>
    <row r="25" spans="1:12">
      <c r="A25" s="6">
        <v>41376</v>
      </c>
      <c r="B25" s="4" t="s">
        <v>59</v>
      </c>
      <c r="C25" s="4" t="s">
        <v>118</v>
      </c>
      <c r="D25" s="4" t="s">
        <v>35</v>
      </c>
      <c r="E25" s="4" t="s">
        <v>36</v>
      </c>
      <c r="F25" s="4" t="s">
        <v>29</v>
      </c>
      <c r="G25" s="4" t="s">
        <v>20</v>
      </c>
      <c r="H25" s="5">
        <v>29000</v>
      </c>
      <c r="I25" s="5">
        <v>25268</v>
      </c>
      <c r="J25" s="5">
        <v>31052</v>
      </c>
      <c r="K25" s="5">
        <v>31052</v>
      </c>
      <c r="L25" s="18">
        <f t="shared" si="0"/>
        <v>5784</v>
      </c>
    </row>
    <row r="26" spans="1:12">
      <c r="A26" s="6">
        <v>41380</v>
      </c>
      <c r="B26" s="4" t="s">
        <v>124</v>
      </c>
      <c r="C26" s="4" t="s">
        <v>125</v>
      </c>
      <c r="D26" s="4" t="s">
        <v>126</v>
      </c>
      <c r="E26" s="4" t="s">
        <v>127</v>
      </c>
      <c r="F26" s="4" t="s">
        <v>107</v>
      </c>
      <c r="G26" s="4" t="s">
        <v>20</v>
      </c>
      <c r="H26" s="5">
        <v>52002</v>
      </c>
      <c r="I26" s="5">
        <v>41159</v>
      </c>
      <c r="J26" s="5">
        <v>55490</v>
      </c>
      <c r="K26" s="5">
        <v>43693</v>
      </c>
      <c r="L26" s="18">
        <f t="shared" si="0"/>
        <v>2534</v>
      </c>
    </row>
    <row r="27" spans="1:12">
      <c r="A27" s="6">
        <v>41380</v>
      </c>
      <c r="B27" s="4" t="s">
        <v>124</v>
      </c>
      <c r="C27" s="4" t="s">
        <v>128</v>
      </c>
      <c r="D27" s="4" t="s">
        <v>126</v>
      </c>
      <c r="E27" s="4" t="s">
        <v>127</v>
      </c>
      <c r="F27" s="4" t="s">
        <v>107</v>
      </c>
      <c r="G27" s="4" t="s">
        <v>20</v>
      </c>
      <c r="H27" s="5">
        <v>70000</v>
      </c>
      <c r="I27" s="5">
        <v>41159</v>
      </c>
      <c r="J27" s="5">
        <v>55490</v>
      </c>
      <c r="K27" s="5">
        <v>55490</v>
      </c>
      <c r="L27" s="18">
        <f t="shared" si="0"/>
        <v>14331</v>
      </c>
    </row>
    <row r="28" spans="1:12">
      <c r="A28" s="6">
        <v>41383</v>
      </c>
      <c r="B28" s="4" t="s">
        <v>119</v>
      </c>
      <c r="C28" s="4" t="s">
        <v>120</v>
      </c>
      <c r="D28" s="4" t="s">
        <v>121</v>
      </c>
      <c r="E28" s="4" t="s">
        <v>122</v>
      </c>
      <c r="F28" s="4" t="s">
        <v>78</v>
      </c>
      <c r="G28" s="4" t="s">
        <v>23</v>
      </c>
      <c r="H28" s="5">
        <v>57974</v>
      </c>
      <c r="I28" s="5">
        <v>52530</v>
      </c>
      <c r="J28" s="5">
        <v>68032</v>
      </c>
      <c r="K28" s="5">
        <v>63771</v>
      </c>
      <c r="L28" s="18">
        <v>10057</v>
      </c>
    </row>
    <row r="29" spans="1:12">
      <c r="A29" s="6">
        <v>41383</v>
      </c>
      <c r="B29" s="4" t="s">
        <v>119</v>
      </c>
      <c r="C29" s="4" t="s">
        <v>123</v>
      </c>
      <c r="D29" s="4" t="s">
        <v>121</v>
      </c>
      <c r="E29" s="4" t="s">
        <v>122</v>
      </c>
      <c r="F29" s="4" t="s">
        <v>78</v>
      </c>
      <c r="G29" s="4" t="s">
        <v>20</v>
      </c>
      <c r="H29" s="5">
        <v>93000</v>
      </c>
      <c r="I29" s="5">
        <v>52530</v>
      </c>
      <c r="J29" s="5">
        <v>65000</v>
      </c>
      <c r="K29" s="5">
        <v>65000</v>
      </c>
      <c r="L29" s="18">
        <f t="shared" si="0"/>
        <v>12470</v>
      </c>
    </row>
    <row r="30" spans="1:12">
      <c r="A30" s="6">
        <v>41386</v>
      </c>
      <c r="B30" s="4" t="s">
        <v>22</v>
      </c>
      <c r="C30" s="4" t="s">
        <v>129</v>
      </c>
      <c r="D30" s="4" t="s">
        <v>130</v>
      </c>
      <c r="E30" s="4" t="s">
        <v>131</v>
      </c>
      <c r="F30" s="4" t="s">
        <v>27</v>
      </c>
      <c r="G30" s="4" t="s">
        <v>23</v>
      </c>
      <c r="H30" s="5">
        <v>50000</v>
      </c>
      <c r="I30" s="5">
        <v>50029</v>
      </c>
      <c r="J30" s="5">
        <v>60000</v>
      </c>
      <c r="K30" s="5">
        <v>60000</v>
      </c>
      <c r="L30" s="18">
        <f t="shared" si="0"/>
        <v>9971</v>
      </c>
    </row>
    <row r="31" spans="1:12">
      <c r="A31" s="6">
        <v>41393</v>
      </c>
      <c r="B31" s="4" t="s">
        <v>136</v>
      </c>
      <c r="C31" s="4" t="s">
        <v>137</v>
      </c>
      <c r="D31" s="4" t="s">
        <v>138</v>
      </c>
      <c r="E31" s="4" t="s">
        <v>139</v>
      </c>
      <c r="F31" s="4" t="s">
        <v>48</v>
      </c>
      <c r="G31" s="4" t="s">
        <v>23</v>
      </c>
      <c r="H31" s="5">
        <v>41142</v>
      </c>
      <c r="I31" s="5">
        <v>30713</v>
      </c>
      <c r="J31" s="5">
        <v>42386</v>
      </c>
      <c r="K31" s="5">
        <v>42386</v>
      </c>
      <c r="L31" s="18">
        <v>1244</v>
      </c>
    </row>
    <row r="32" spans="1:12">
      <c r="A32" s="6">
        <v>41393</v>
      </c>
      <c r="B32" s="4" t="s">
        <v>201</v>
      </c>
      <c r="C32" s="4" t="s">
        <v>202</v>
      </c>
      <c r="D32" s="4" t="s">
        <v>203</v>
      </c>
      <c r="E32" s="4" t="s">
        <v>204</v>
      </c>
      <c r="F32" s="4" t="s">
        <v>205</v>
      </c>
      <c r="G32" s="4" t="s">
        <v>20</v>
      </c>
      <c r="H32" s="5">
        <v>75000</v>
      </c>
      <c r="I32" s="5">
        <v>57914</v>
      </c>
      <c r="J32" s="5">
        <v>70000</v>
      </c>
      <c r="K32" s="5">
        <v>70000</v>
      </c>
      <c r="L32" s="18">
        <f t="shared" si="0"/>
        <v>12086</v>
      </c>
    </row>
    <row r="33" spans="1:12">
      <c r="A33" s="6">
        <v>41394</v>
      </c>
      <c r="B33" s="4" t="s">
        <v>132</v>
      </c>
      <c r="C33" s="4" t="s">
        <v>133</v>
      </c>
      <c r="D33" s="4" t="s">
        <v>134</v>
      </c>
      <c r="E33" s="4" t="s">
        <v>135</v>
      </c>
      <c r="F33" s="4" t="s">
        <v>90</v>
      </c>
      <c r="G33" s="4" t="s">
        <v>20</v>
      </c>
      <c r="H33" s="5">
        <v>29000</v>
      </c>
      <c r="I33" s="5">
        <v>29251</v>
      </c>
      <c r="J33" s="5">
        <v>31052</v>
      </c>
      <c r="K33" s="5">
        <v>31052</v>
      </c>
      <c r="L33" s="18">
        <f t="shared" si="0"/>
        <v>1801</v>
      </c>
    </row>
    <row r="34" spans="1:12">
      <c r="A34" s="6">
        <v>41394</v>
      </c>
      <c r="B34" s="4" t="s">
        <v>85</v>
      </c>
      <c r="C34" s="4" t="s">
        <v>140</v>
      </c>
      <c r="D34" s="4" t="s">
        <v>141</v>
      </c>
      <c r="E34" s="4" t="s">
        <v>142</v>
      </c>
      <c r="F34" s="4" t="s">
        <v>100</v>
      </c>
      <c r="G34" s="4" t="s">
        <v>20</v>
      </c>
      <c r="H34" s="5">
        <v>16640</v>
      </c>
      <c r="I34" s="5">
        <v>22919</v>
      </c>
      <c r="J34" s="5">
        <v>25710</v>
      </c>
      <c r="K34" s="5">
        <v>25710</v>
      </c>
      <c r="L34" s="18">
        <f t="shared" si="0"/>
        <v>2791</v>
      </c>
    </row>
    <row r="35" spans="1:12">
      <c r="A35" s="6">
        <v>41400</v>
      </c>
      <c r="B35" s="4" t="s">
        <v>132</v>
      </c>
      <c r="C35" s="4" t="s">
        <v>143</v>
      </c>
      <c r="D35" s="4" t="s">
        <v>144</v>
      </c>
      <c r="E35" s="4" t="s">
        <v>145</v>
      </c>
      <c r="F35" s="4" t="s">
        <v>48</v>
      </c>
      <c r="G35" s="4" t="s">
        <v>20</v>
      </c>
      <c r="H35" s="5">
        <v>35000</v>
      </c>
      <c r="I35" s="5">
        <v>30713</v>
      </c>
      <c r="J35" s="5">
        <v>38500</v>
      </c>
      <c r="K35" s="5">
        <v>38500</v>
      </c>
      <c r="L35" s="18">
        <f t="shared" si="0"/>
        <v>7787</v>
      </c>
    </row>
    <row r="36" spans="1:12">
      <c r="A36" s="6">
        <v>41401</v>
      </c>
      <c r="B36" s="4" t="s">
        <v>59</v>
      </c>
      <c r="C36" s="4" t="s">
        <v>156</v>
      </c>
      <c r="D36" s="4" t="s">
        <v>157</v>
      </c>
      <c r="E36" s="4" t="s">
        <v>158</v>
      </c>
      <c r="F36" s="4" t="s">
        <v>159</v>
      </c>
      <c r="G36" s="4" t="s">
        <v>23</v>
      </c>
      <c r="H36" s="5">
        <v>44773</v>
      </c>
      <c r="I36" s="5">
        <v>60810</v>
      </c>
      <c r="J36" s="5">
        <v>64554</v>
      </c>
      <c r="K36" s="5">
        <v>64554</v>
      </c>
      <c r="L36" s="18">
        <v>19781</v>
      </c>
    </row>
    <row r="37" spans="1:12">
      <c r="A37" s="6">
        <v>41401</v>
      </c>
      <c r="B37" s="4" t="s">
        <v>62</v>
      </c>
      <c r="C37" s="4" t="s">
        <v>160</v>
      </c>
      <c r="D37" s="4" t="s">
        <v>161</v>
      </c>
      <c r="E37" s="4" t="s">
        <v>162</v>
      </c>
      <c r="F37" s="4" t="s">
        <v>163</v>
      </c>
      <c r="G37" s="4" t="s">
        <v>20</v>
      </c>
      <c r="H37" s="5">
        <v>57055</v>
      </c>
      <c r="I37" s="5">
        <v>45377</v>
      </c>
      <c r="J37" s="5">
        <v>60214</v>
      </c>
      <c r="K37" s="5">
        <v>60214</v>
      </c>
      <c r="L37" s="18">
        <f t="shared" si="0"/>
        <v>14837</v>
      </c>
    </row>
    <row r="38" spans="1:12">
      <c r="A38" s="38">
        <v>41407</v>
      </c>
      <c r="B38" s="34" t="s">
        <v>22</v>
      </c>
      <c r="C38" s="34" t="s">
        <v>171</v>
      </c>
      <c r="D38" s="34" t="s">
        <v>172</v>
      </c>
      <c r="E38" s="34" t="s">
        <v>173</v>
      </c>
      <c r="F38" s="34" t="s">
        <v>149</v>
      </c>
      <c r="G38" s="34" t="s">
        <v>20</v>
      </c>
      <c r="H38" s="35">
        <v>41945</v>
      </c>
      <c r="I38" s="35">
        <v>39199</v>
      </c>
      <c r="J38" s="35">
        <v>43727</v>
      </c>
      <c r="K38" s="35">
        <v>43727</v>
      </c>
      <c r="L38" s="41">
        <f t="shared" si="0"/>
        <v>4528</v>
      </c>
    </row>
    <row r="39" spans="1:12">
      <c r="A39" s="38">
        <v>41407</v>
      </c>
      <c r="B39" s="34" t="s">
        <v>185</v>
      </c>
      <c r="C39" s="34" t="s">
        <v>186</v>
      </c>
      <c r="D39" s="34" t="s">
        <v>187</v>
      </c>
      <c r="E39" s="34" t="s">
        <v>188</v>
      </c>
      <c r="F39" s="34" t="s">
        <v>90</v>
      </c>
      <c r="G39" s="34" t="s">
        <v>20</v>
      </c>
      <c r="H39" s="35">
        <v>36026</v>
      </c>
      <c r="I39" s="35">
        <v>29251</v>
      </c>
      <c r="J39" s="35">
        <v>35500</v>
      </c>
      <c r="K39" s="35">
        <v>35500</v>
      </c>
      <c r="L39" s="41">
        <f t="shared" si="0"/>
        <v>6249</v>
      </c>
    </row>
    <row r="40" spans="1:12">
      <c r="A40" s="38">
        <v>41407</v>
      </c>
      <c r="B40" s="34" t="s">
        <v>136</v>
      </c>
      <c r="C40" s="34" t="s">
        <v>189</v>
      </c>
      <c r="D40" s="34" t="s">
        <v>190</v>
      </c>
      <c r="E40" s="34" t="s">
        <v>191</v>
      </c>
      <c r="F40" s="34" t="s">
        <v>58</v>
      </c>
      <c r="G40" s="34" t="s">
        <v>20</v>
      </c>
      <c r="H40" s="35">
        <v>62400</v>
      </c>
      <c r="I40" s="35">
        <v>37332</v>
      </c>
      <c r="J40" s="35">
        <v>42000</v>
      </c>
      <c r="K40" s="35">
        <v>42000</v>
      </c>
      <c r="L40" s="41">
        <f t="shared" si="0"/>
        <v>4668</v>
      </c>
    </row>
    <row r="41" spans="1:12">
      <c r="A41" s="38">
        <v>41408</v>
      </c>
      <c r="B41" s="34" t="s">
        <v>192</v>
      </c>
      <c r="C41" s="34" t="s">
        <v>193</v>
      </c>
      <c r="D41" s="34" t="s">
        <v>194</v>
      </c>
      <c r="E41" s="34" t="s">
        <v>195</v>
      </c>
      <c r="F41" s="34" t="s">
        <v>53</v>
      </c>
      <c r="G41" s="34" t="s">
        <v>20</v>
      </c>
      <c r="H41" s="35">
        <v>52000</v>
      </c>
      <c r="I41" s="35">
        <v>32249</v>
      </c>
      <c r="J41" s="35">
        <v>44505</v>
      </c>
      <c r="K41" s="35">
        <v>44505</v>
      </c>
      <c r="L41" s="41">
        <f t="shared" si="0"/>
        <v>12256</v>
      </c>
    </row>
    <row r="42" spans="1:12">
      <c r="A42" s="38">
        <v>41414</v>
      </c>
      <c r="B42" s="34" t="s">
        <v>196</v>
      </c>
      <c r="C42" s="34" t="s">
        <v>197</v>
      </c>
      <c r="D42" s="34" t="s">
        <v>198</v>
      </c>
      <c r="E42" s="34" t="s">
        <v>199</v>
      </c>
      <c r="F42" s="34" t="s">
        <v>200</v>
      </c>
      <c r="G42" s="34" t="s">
        <v>20</v>
      </c>
      <c r="H42" s="35">
        <v>33000</v>
      </c>
      <c r="I42" s="35">
        <v>33861</v>
      </c>
      <c r="J42" s="35">
        <v>40000</v>
      </c>
      <c r="K42" s="35">
        <v>40000</v>
      </c>
      <c r="L42" s="41">
        <f t="shared" si="0"/>
        <v>6139</v>
      </c>
    </row>
    <row r="43" spans="1:12">
      <c r="A43" s="38">
        <v>41414</v>
      </c>
      <c r="B43" s="34" t="s">
        <v>136</v>
      </c>
      <c r="C43" s="34" t="s">
        <v>210</v>
      </c>
      <c r="D43" s="34" t="s">
        <v>211</v>
      </c>
      <c r="E43" s="34" t="s">
        <v>212</v>
      </c>
      <c r="F43" s="34" t="s">
        <v>58</v>
      </c>
      <c r="G43" s="34" t="s">
        <v>20</v>
      </c>
      <c r="H43" s="35">
        <v>52000</v>
      </c>
      <c r="I43" s="35">
        <v>37332</v>
      </c>
      <c r="J43" s="35">
        <v>39631</v>
      </c>
      <c r="K43" s="35">
        <v>39631</v>
      </c>
      <c r="L43" s="41">
        <f t="shared" si="0"/>
        <v>2299</v>
      </c>
    </row>
    <row r="44" spans="1:12">
      <c r="A44" s="38">
        <v>41414</v>
      </c>
      <c r="B44" s="34" t="s">
        <v>136</v>
      </c>
      <c r="C44" s="34" t="s">
        <v>213</v>
      </c>
      <c r="D44" s="34" t="s">
        <v>214</v>
      </c>
      <c r="E44" s="34" t="s">
        <v>215</v>
      </c>
      <c r="F44" s="34" t="s">
        <v>24</v>
      </c>
      <c r="G44" s="34" t="s">
        <v>20</v>
      </c>
      <c r="H44" s="35">
        <v>50000</v>
      </c>
      <c r="I44" s="35">
        <v>35554</v>
      </c>
      <c r="J44" s="35">
        <v>49067</v>
      </c>
      <c r="K44" s="35">
        <v>49067</v>
      </c>
      <c r="L44" s="41">
        <f t="shared" si="0"/>
        <v>13513</v>
      </c>
    </row>
    <row r="45" spans="1:12">
      <c r="A45" s="38">
        <v>41414</v>
      </c>
      <c r="B45" s="34" t="s">
        <v>216</v>
      </c>
      <c r="C45" s="34" t="s">
        <v>217</v>
      </c>
      <c r="D45" s="34" t="s">
        <v>218</v>
      </c>
      <c r="E45" s="34" t="s">
        <v>219</v>
      </c>
      <c r="F45" s="34" t="s">
        <v>48</v>
      </c>
      <c r="G45" s="34" t="s">
        <v>20</v>
      </c>
      <c r="H45" s="35">
        <v>33280</v>
      </c>
      <c r="I45" s="35">
        <v>30713</v>
      </c>
      <c r="J45" s="35">
        <v>33000</v>
      </c>
      <c r="K45" s="35">
        <v>32604</v>
      </c>
      <c r="L45" s="41">
        <f t="shared" si="0"/>
        <v>1891</v>
      </c>
    </row>
    <row r="46" spans="1:12">
      <c r="A46" s="38">
        <v>41414</v>
      </c>
      <c r="B46" s="34" t="s">
        <v>66</v>
      </c>
      <c r="C46" s="34" t="s">
        <v>220</v>
      </c>
      <c r="D46" s="34" t="s">
        <v>68</v>
      </c>
      <c r="E46" s="34" t="s">
        <v>69</v>
      </c>
      <c r="F46" s="34" t="s">
        <v>48</v>
      </c>
      <c r="G46" s="34" t="s">
        <v>20</v>
      </c>
      <c r="H46" s="35">
        <v>35000</v>
      </c>
      <c r="I46" s="35">
        <v>30713</v>
      </c>
      <c r="J46" s="35">
        <v>36000</v>
      </c>
      <c r="K46" s="35">
        <v>36000</v>
      </c>
      <c r="L46" s="41">
        <f t="shared" si="0"/>
        <v>5287</v>
      </c>
    </row>
    <row r="47" spans="1:12">
      <c r="A47" s="38">
        <v>41415</v>
      </c>
      <c r="B47" s="34" t="s">
        <v>62</v>
      </c>
      <c r="C47" s="34" t="s">
        <v>221</v>
      </c>
      <c r="D47" s="34" t="s">
        <v>222</v>
      </c>
      <c r="E47" s="34" t="s">
        <v>223</v>
      </c>
      <c r="F47" s="34" t="s">
        <v>107</v>
      </c>
      <c r="G47" s="34" t="s">
        <v>23</v>
      </c>
      <c r="H47" s="35">
        <v>54000</v>
      </c>
      <c r="I47" s="35">
        <v>41159</v>
      </c>
      <c r="J47" s="35">
        <v>55490</v>
      </c>
      <c r="K47" s="35">
        <v>55490</v>
      </c>
      <c r="L47" s="41">
        <v>14331</v>
      </c>
    </row>
    <row r="48" spans="1:12">
      <c r="A48" s="38">
        <v>41415</v>
      </c>
      <c r="B48" s="34" t="s">
        <v>62</v>
      </c>
      <c r="C48" s="34" t="s">
        <v>224</v>
      </c>
      <c r="D48" s="34" t="s">
        <v>225</v>
      </c>
      <c r="E48" s="34" t="s">
        <v>226</v>
      </c>
      <c r="F48" s="34" t="s">
        <v>97</v>
      </c>
      <c r="G48" s="34" t="s">
        <v>20</v>
      </c>
      <c r="H48" s="35">
        <v>32822</v>
      </c>
      <c r="I48" s="35">
        <v>27858</v>
      </c>
      <c r="J48" s="35">
        <v>35448</v>
      </c>
      <c r="K48" s="35">
        <v>33693</v>
      </c>
      <c r="L48" s="41">
        <f t="shared" si="0"/>
        <v>5835</v>
      </c>
    </row>
    <row r="49" spans="1:12">
      <c r="A49" s="38">
        <v>41415</v>
      </c>
      <c r="B49" s="34" t="s">
        <v>62</v>
      </c>
      <c r="C49" s="34" t="s">
        <v>227</v>
      </c>
      <c r="D49" s="34" t="s">
        <v>222</v>
      </c>
      <c r="E49" s="34" t="s">
        <v>223</v>
      </c>
      <c r="F49" s="34" t="s">
        <v>107</v>
      </c>
      <c r="G49" s="34" t="s">
        <v>20</v>
      </c>
      <c r="H49" s="35">
        <v>67000</v>
      </c>
      <c r="I49" s="35">
        <v>41159</v>
      </c>
      <c r="J49" s="35">
        <v>55490</v>
      </c>
      <c r="K49" s="35">
        <v>55490</v>
      </c>
      <c r="L49" s="41">
        <f t="shared" si="0"/>
        <v>14331</v>
      </c>
    </row>
    <row r="50" spans="1:12">
      <c r="A50" s="38">
        <v>41416</v>
      </c>
      <c r="B50" s="34" t="s">
        <v>260</v>
      </c>
      <c r="C50" s="34" t="s">
        <v>234</v>
      </c>
      <c r="D50" s="34" t="s">
        <v>235</v>
      </c>
      <c r="E50" s="34" t="s">
        <v>236</v>
      </c>
      <c r="F50" s="34" t="s">
        <v>58</v>
      </c>
      <c r="G50" s="34" t="s">
        <v>23</v>
      </c>
      <c r="H50" s="35">
        <v>35057</v>
      </c>
      <c r="I50" s="35">
        <v>37332</v>
      </c>
      <c r="J50" s="35">
        <v>50000</v>
      </c>
      <c r="K50" s="35">
        <v>45000</v>
      </c>
      <c r="L50" s="41">
        <f t="shared" si="0"/>
        <v>7668</v>
      </c>
    </row>
    <row r="51" spans="1:12">
      <c r="A51" s="38">
        <v>41417</v>
      </c>
      <c r="B51" s="34" t="s">
        <v>22</v>
      </c>
      <c r="C51" s="34" t="s">
        <v>228</v>
      </c>
      <c r="D51" s="34" t="s">
        <v>229</v>
      </c>
      <c r="E51" s="34" t="s">
        <v>230</v>
      </c>
      <c r="F51" s="34" t="s">
        <v>200</v>
      </c>
      <c r="G51" s="34" t="s">
        <v>20</v>
      </c>
      <c r="H51" s="35">
        <v>39021</v>
      </c>
      <c r="I51" s="35">
        <v>33861</v>
      </c>
      <c r="J51" s="35">
        <v>37480</v>
      </c>
      <c r="K51" s="35">
        <v>37480</v>
      </c>
      <c r="L51" s="41">
        <f t="shared" si="0"/>
        <v>3619</v>
      </c>
    </row>
    <row r="52" spans="1:12">
      <c r="A52" s="38">
        <v>41417</v>
      </c>
      <c r="B52" s="34" t="s">
        <v>54</v>
      </c>
      <c r="C52" s="34" t="s">
        <v>237</v>
      </c>
      <c r="D52" s="34" t="s">
        <v>238</v>
      </c>
      <c r="E52" s="34" t="s">
        <v>239</v>
      </c>
      <c r="F52" s="34" t="s">
        <v>97</v>
      </c>
      <c r="G52" s="34" t="s">
        <v>20</v>
      </c>
      <c r="H52" s="35">
        <v>40000</v>
      </c>
      <c r="I52" s="35">
        <v>27858</v>
      </c>
      <c r="J52" s="35">
        <v>37377</v>
      </c>
      <c r="K52" s="35">
        <v>37377</v>
      </c>
      <c r="L52" s="41">
        <f t="shared" si="0"/>
        <v>9519</v>
      </c>
    </row>
    <row r="53" spans="1:12">
      <c r="A53" s="38">
        <v>41418</v>
      </c>
      <c r="B53" s="34" t="s">
        <v>124</v>
      </c>
      <c r="C53" s="34" t="s">
        <v>240</v>
      </c>
      <c r="D53" s="34" t="s">
        <v>241</v>
      </c>
      <c r="E53" s="34" t="s">
        <v>242</v>
      </c>
      <c r="F53" s="34" t="s">
        <v>243</v>
      </c>
      <c r="G53" s="34" t="s">
        <v>20</v>
      </c>
      <c r="H53" s="35">
        <v>110000</v>
      </c>
      <c r="I53" s="35">
        <v>100065</v>
      </c>
      <c r="J53" s="35">
        <v>112573</v>
      </c>
      <c r="K53" s="35">
        <v>112573</v>
      </c>
      <c r="L53" s="41">
        <f t="shared" si="0"/>
        <v>12508</v>
      </c>
    </row>
    <row r="54" spans="1:12">
      <c r="A54" s="38">
        <v>41423</v>
      </c>
      <c r="B54" s="34" t="s">
        <v>259</v>
      </c>
      <c r="C54" s="34" t="s">
        <v>244</v>
      </c>
      <c r="D54" s="34" t="s">
        <v>245</v>
      </c>
      <c r="E54" s="34" t="s">
        <v>246</v>
      </c>
      <c r="F54" s="34" t="s">
        <v>53</v>
      </c>
      <c r="G54" s="34" t="s">
        <v>23</v>
      </c>
      <c r="H54" s="35">
        <v>26000</v>
      </c>
      <c r="I54" s="35">
        <v>32249</v>
      </c>
      <c r="J54" s="35">
        <v>20176</v>
      </c>
      <c r="K54" s="35">
        <v>20176</v>
      </c>
      <c r="L54" s="41">
        <f t="shared" si="0"/>
        <v>-12073</v>
      </c>
    </row>
    <row r="55" spans="1:12">
      <c r="A55" s="38">
        <v>41424</v>
      </c>
      <c r="B55" s="34" t="s">
        <v>185</v>
      </c>
      <c r="C55" s="34" t="s">
        <v>248</v>
      </c>
      <c r="D55" s="34" t="s">
        <v>249</v>
      </c>
      <c r="E55" s="34" t="s">
        <v>250</v>
      </c>
      <c r="F55" s="34" t="s">
        <v>90</v>
      </c>
      <c r="G55" s="34" t="s">
        <v>20</v>
      </c>
      <c r="H55" s="35">
        <v>31194</v>
      </c>
      <c r="I55" s="35">
        <v>29251</v>
      </c>
      <c r="J55" s="35">
        <v>36400</v>
      </c>
      <c r="K55" s="35">
        <v>36400</v>
      </c>
      <c r="L55" s="41">
        <f t="shared" si="0"/>
        <v>7149</v>
      </c>
    </row>
    <row r="56" spans="1:12">
      <c r="A56" s="38">
        <v>41424</v>
      </c>
      <c r="B56" s="34" t="s">
        <v>251</v>
      </c>
      <c r="C56" s="34" t="s">
        <v>252</v>
      </c>
      <c r="D56" s="34" t="s">
        <v>253</v>
      </c>
      <c r="E56" s="34" t="s">
        <v>254</v>
      </c>
      <c r="F56" s="34" t="s">
        <v>90</v>
      </c>
      <c r="G56" s="34" t="s">
        <v>20</v>
      </c>
      <c r="H56" s="35">
        <v>42000</v>
      </c>
      <c r="I56" s="35">
        <v>29251</v>
      </c>
      <c r="J56" s="35">
        <v>33000</v>
      </c>
      <c r="K56" s="35">
        <v>33000</v>
      </c>
      <c r="L56" s="41">
        <f t="shared" si="0"/>
        <v>3749</v>
      </c>
    </row>
    <row r="57" spans="1:12" s="25" customFormat="1" ht="13.5" thickBot="1">
      <c r="A57" s="27"/>
      <c r="B57" s="21"/>
      <c r="C57" s="21"/>
      <c r="D57" s="28"/>
      <c r="E57" s="21"/>
      <c r="F57" s="21"/>
      <c r="G57" s="21"/>
      <c r="H57" s="29"/>
      <c r="I57" s="29"/>
      <c r="J57" s="29"/>
      <c r="K57" s="39" t="s">
        <v>31</v>
      </c>
      <c r="L57" s="30"/>
    </row>
    <row r="58" spans="1:12" s="32" customFormat="1" ht="14">
      <c r="A58" s="1" t="s">
        <v>247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s="31" customFormat="1" ht="16" thickBot="1">
      <c r="A59" s="59" t="s">
        <v>12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</row>
    <row r="60" spans="1:12" s="3" customFormat="1" ht="15.5">
      <c r="A60" s="13"/>
      <c r="B60" s="14"/>
      <c r="C60" s="14"/>
      <c r="D60" s="14"/>
      <c r="E60" s="14"/>
      <c r="F60" s="14"/>
      <c r="G60" s="14"/>
      <c r="H60" s="14" t="s">
        <v>15</v>
      </c>
      <c r="I60" s="14"/>
      <c r="J60" s="14"/>
      <c r="K60" s="14"/>
      <c r="L60" s="15"/>
    </row>
    <row r="61" spans="1:12" s="1" customFormat="1">
      <c r="A61" s="16" t="s">
        <v>0</v>
      </c>
      <c r="B61" s="12"/>
      <c r="C61" s="12"/>
      <c r="D61" s="12"/>
      <c r="E61" s="12"/>
      <c r="F61" s="12"/>
      <c r="G61" s="12" t="s">
        <v>13</v>
      </c>
      <c r="H61" s="12" t="s">
        <v>13</v>
      </c>
      <c r="I61" s="12" t="s">
        <v>16</v>
      </c>
      <c r="J61" s="12" t="s">
        <v>14</v>
      </c>
      <c r="K61" s="12" t="s">
        <v>18</v>
      </c>
      <c r="L61" s="17"/>
    </row>
    <row r="62" spans="1:12" s="1" customFormat="1" ht="13.5" thickBot="1">
      <c r="A62" s="20" t="s">
        <v>1</v>
      </c>
      <c r="B62" s="21" t="s">
        <v>2</v>
      </c>
      <c r="C62" s="21" t="s">
        <v>3</v>
      </c>
      <c r="D62" s="21" t="s">
        <v>4</v>
      </c>
      <c r="E62" s="21" t="s">
        <v>5</v>
      </c>
      <c r="F62" s="21" t="s">
        <v>6</v>
      </c>
      <c r="G62" s="21" t="s">
        <v>19</v>
      </c>
      <c r="H62" s="21" t="s">
        <v>7</v>
      </c>
      <c r="I62" s="21" t="s">
        <v>17</v>
      </c>
      <c r="J62" s="21" t="s">
        <v>7</v>
      </c>
      <c r="K62" s="21" t="s">
        <v>7</v>
      </c>
      <c r="L62" s="22" t="s">
        <v>8</v>
      </c>
    </row>
    <row r="63" spans="1:12" s="1" customFormat="1">
      <c r="A63" s="8">
        <v>41346</v>
      </c>
      <c r="B63" s="9" t="s">
        <v>39</v>
      </c>
      <c r="C63" s="9"/>
      <c r="D63" s="9" t="s">
        <v>40</v>
      </c>
      <c r="E63" s="9" t="s">
        <v>41</v>
      </c>
      <c r="F63" s="9" t="s">
        <v>21</v>
      </c>
      <c r="G63" s="9"/>
      <c r="H63" s="9"/>
      <c r="I63" s="10">
        <v>21827</v>
      </c>
      <c r="J63" s="10">
        <v>23171</v>
      </c>
      <c r="K63" s="10">
        <v>23171</v>
      </c>
      <c r="L63" s="23">
        <f t="shared" ref="L63:L80" si="1">SUM(K63-I63)</f>
        <v>1344</v>
      </c>
    </row>
    <row r="64" spans="1:12" s="1" customFormat="1">
      <c r="A64" s="6">
        <v>41346</v>
      </c>
      <c r="B64" s="4" t="s">
        <v>39</v>
      </c>
      <c r="C64" s="4"/>
      <c r="D64" s="4" t="s">
        <v>42</v>
      </c>
      <c r="E64" s="4" t="s">
        <v>43</v>
      </c>
      <c r="F64" s="4" t="s">
        <v>30</v>
      </c>
      <c r="G64" s="4"/>
      <c r="H64" s="5"/>
      <c r="I64" s="5">
        <v>18855</v>
      </c>
      <c r="J64" s="5">
        <v>24820</v>
      </c>
      <c r="K64" s="5">
        <v>24820</v>
      </c>
      <c r="L64" s="23">
        <f>SUM(K64-I64)</f>
        <v>5965</v>
      </c>
    </row>
    <row r="65" spans="1:12" s="1" customFormat="1">
      <c r="A65" s="6">
        <v>41347</v>
      </c>
      <c r="B65" s="4" t="s">
        <v>146</v>
      </c>
      <c r="C65" s="4" t="s">
        <v>147</v>
      </c>
      <c r="D65" s="4" t="s">
        <v>148</v>
      </c>
      <c r="E65" s="4" t="s">
        <v>150</v>
      </c>
      <c r="F65" s="4" t="s">
        <v>149</v>
      </c>
      <c r="G65" s="4"/>
      <c r="H65" s="5"/>
      <c r="I65" s="5">
        <v>39199</v>
      </c>
      <c r="J65" s="5">
        <v>53264</v>
      </c>
      <c r="K65" s="5">
        <v>53264</v>
      </c>
      <c r="L65" s="23">
        <f>SUM(K65-I65)</f>
        <v>14065</v>
      </c>
    </row>
    <row r="66" spans="1:12">
      <c r="A66" s="6">
        <v>41348</v>
      </c>
      <c r="B66" s="4" t="s">
        <v>44</v>
      </c>
      <c r="C66" s="4" t="s">
        <v>45</v>
      </c>
      <c r="D66" s="4" t="s">
        <v>46</v>
      </c>
      <c r="E66" s="4" t="s">
        <v>47</v>
      </c>
      <c r="F66" s="4" t="s">
        <v>48</v>
      </c>
      <c r="G66" s="4"/>
      <c r="H66" s="5"/>
      <c r="I66" s="5">
        <v>30713</v>
      </c>
      <c r="J66" s="5">
        <v>39000</v>
      </c>
      <c r="K66" s="5">
        <v>39000</v>
      </c>
      <c r="L66" s="23">
        <f t="shared" si="1"/>
        <v>8287</v>
      </c>
    </row>
    <row r="67" spans="1:12">
      <c r="A67" s="6">
        <v>41351</v>
      </c>
      <c r="B67" s="4" t="s">
        <v>59</v>
      </c>
      <c r="C67" s="4"/>
      <c r="D67" s="4" t="s">
        <v>60</v>
      </c>
      <c r="E67" s="4" t="s">
        <v>61</v>
      </c>
      <c r="F67" s="4" t="s">
        <v>58</v>
      </c>
      <c r="G67" s="4"/>
      <c r="H67" s="5"/>
      <c r="I67" s="5">
        <v>37332</v>
      </c>
      <c r="J67" s="5">
        <v>42000</v>
      </c>
      <c r="K67" s="5">
        <v>42000</v>
      </c>
      <c r="L67" s="23">
        <f t="shared" si="1"/>
        <v>4668</v>
      </c>
    </row>
    <row r="68" spans="1:12">
      <c r="A68" s="6">
        <v>41352</v>
      </c>
      <c r="B68" s="4" t="s">
        <v>62</v>
      </c>
      <c r="C68" s="4"/>
      <c r="D68" s="4" t="s">
        <v>63</v>
      </c>
      <c r="E68" s="4" t="s">
        <v>64</v>
      </c>
      <c r="F68" s="4" t="s">
        <v>65</v>
      </c>
      <c r="G68" s="4"/>
      <c r="H68" s="5"/>
      <c r="I68" s="5">
        <v>55156</v>
      </c>
      <c r="J68" s="5">
        <v>70849</v>
      </c>
      <c r="K68" s="5">
        <v>70849</v>
      </c>
      <c r="L68" s="19">
        <f t="shared" si="1"/>
        <v>15693</v>
      </c>
    </row>
    <row r="69" spans="1:12">
      <c r="A69" s="6">
        <v>41362</v>
      </c>
      <c r="B69" s="4" t="s">
        <v>44</v>
      </c>
      <c r="C69" s="4"/>
      <c r="D69" s="4" t="s">
        <v>95</v>
      </c>
      <c r="E69" s="4" t="s">
        <v>96</v>
      </c>
      <c r="F69" s="4" t="s">
        <v>97</v>
      </c>
      <c r="G69" s="4"/>
      <c r="H69" s="5"/>
      <c r="I69" s="5">
        <v>27858</v>
      </c>
      <c r="J69" s="5">
        <v>38445</v>
      </c>
      <c r="K69" s="5">
        <v>38445</v>
      </c>
      <c r="L69" s="19">
        <f t="shared" si="1"/>
        <v>10587</v>
      </c>
    </row>
    <row r="70" spans="1:12">
      <c r="A70" s="6">
        <v>41366</v>
      </c>
      <c r="B70" s="4" t="s">
        <v>49</v>
      </c>
      <c r="C70" s="4"/>
      <c r="D70" s="4" t="s">
        <v>98</v>
      </c>
      <c r="E70" s="4" t="s">
        <v>99</v>
      </c>
      <c r="F70" s="4" t="s">
        <v>100</v>
      </c>
      <c r="G70" s="4"/>
      <c r="H70" s="5"/>
      <c r="I70" s="5">
        <v>22919</v>
      </c>
      <c r="J70" s="5">
        <v>31142</v>
      </c>
      <c r="K70" s="5">
        <v>31142</v>
      </c>
      <c r="L70" s="19">
        <f t="shared" si="1"/>
        <v>8223</v>
      </c>
    </row>
    <row r="71" spans="1:12">
      <c r="A71" s="6">
        <v>41375</v>
      </c>
      <c r="B71" s="4" t="s">
        <v>108</v>
      </c>
      <c r="C71" s="4"/>
      <c r="D71" s="4" t="s">
        <v>109</v>
      </c>
      <c r="E71" s="4" t="s">
        <v>110</v>
      </c>
      <c r="F71" s="4" t="s">
        <v>58</v>
      </c>
      <c r="G71" s="4"/>
      <c r="H71" s="5"/>
      <c r="I71" s="5">
        <v>37332</v>
      </c>
      <c r="J71" s="5">
        <v>48614</v>
      </c>
      <c r="K71" s="5">
        <v>48614</v>
      </c>
      <c r="L71" s="19">
        <f t="shared" si="1"/>
        <v>11282</v>
      </c>
    </row>
    <row r="72" spans="1:12">
      <c r="A72" s="6">
        <v>41400</v>
      </c>
      <c r="B72" s="4" t="s">
        <v>146</v>
      </c>
      <c r="C72" s="4"/>
      <c r="D72" s="4" t="s">
        <v>152</v>
      </c>
      <c r="E72" s="4" t="s">
        <v>153</v>
      </c>
      <c r="F72" s="4" t="s">
        <v>149</v>
      </c>
      <c r="G72" s="4"/>
      <c r="H72" s="5"/>
      <c r="I72" s="5">
        <v>39199</v>
      </c>
      <c r="J72" s="5">
        <v>47912</v>
      </c>
      <c r="K72" s="5">
        <v>47912</v>
      </c>
      <c r="L72" s="19">
        <f t="shared" si="1"/>
        <v>8713</v>
      </c>
    </row>
    <row r="73" spans="1:12">
      <c r="A73" s="38">
        <v>41400</v>
      </c>
      <c r="B73" s="34" t="s">
        <v>146</v>
      </c>
      <c r="C73" s="34"/>
      <c r="D73" s="34" t="s">
        <v>154</v>
      </c>
      <c r="E73" s="34" t="s">
        <v>155</v>
      </c>
      <c r="F73" s="34" t="s">
        <v>24</v>
      </c>
      <c r="G73" s="34"/>
      <c r="H73" s="35"/>
      <c r="I73" s="35">
        <v>35554</v>
      </c>
      <c r="J73" s="35">
        <v>46452</v>
      </c>
      <c r="K73" s="35">
        <v>46452</v>
      </c>
      <c r="L73" s="36">
        <f t="shared" si="1"/>
        <v>10898</v>
      </c>
    </row>
    <row r="74" spans="1:12">
      <c r="A74" s="38">
        <v>41401</v>
      </c>
      <c r="B74" s="34" t="s">
        <v>192</v>
      </c>
      <c r="C74" s="34"/>
      <c r="D74" s="34" t="s">
        <v>255</v>
      </c>
      <c r="E74" s="34" t="s">
        <v>256</v>
      </c>
      <c r="F74" s="34" t="s">
        <v>78</v>
      </c>
      <c r="G74" s="34"/>
      <c r="H74" s="35"/>
      <c r="I74" s="35">
        <v>52530</v>
      </c>
      <c r="J74" s="35">
        <v>68032</v>
      </c>
      <c r="K74" s="35">
        <v>68032</v>
      </c>
      <c r="L74" s="36">
        <f t="shared" si="1"/>
        <v>15502</v>
      </c>
    </row>
    <row r="75" spans="1:12">
      <c r="A75" s="38">
        <v>41407</v>
      </c>
      <c r="B75" s="34" t="s">
        <v>174</v>
      </c>
      <c r="C75" s="34"/>
      <c r="D75" s="34" t="s">
        <v>175</v>
      </c>
      <c r="E75" s="34" t="s">
        <v>176</v>
      </c>
      <c r="F75" s="34" t="s">
        <v>177</v>
      </c>
      <c r="G75" s="34"/>
      <c r="H75" s="35"/>
      <c r="I75" s="35">
        <v>20788</v>
      </c>
      <c r="J75" s="35">
        <v>27805</v>
      </c>
      <c r="K75" s="35">
        <v>27805</v>
      </c>
      <c r="L75" s="36">
        <f t="shared" si="1"/>
        <v>7017</v>
      </c>
    </row>
    <row r="76" spans="1:12">
      <c r="A76" s="38">
        <v>41407</v>
      </c>
      <c r="B76" s="34" t="s">
        <v>174</v>
      </c>
      <c r="C76" s="34"/>
      <c r="D76" s="34" t="s">
        <v>178</v>
      </c>
      <c r="E76" s="34" t="s">
        <v>179</v>
      </c>
      <c r="F76" s="34" t="s">
        <v>180</v>
      </c>
      <c r="G76" s="34"/>
      <c r="H76" s="35"/>
      <c r="I76" s="35">
        <v>19798</v>
      </c>
      <c r="J76" s="35">
        <v>26271</v>
      </c>
      <c r="K76" s="35">
        <v>26271</v>
      </c>
      <c r="L76" s="36">
        <f t="shared" si="1"/>
        <v>6473</v>
      </c>
    </row>
    <row r="77" spans="1:12">
      <c r="A77" s="38">
        <v>41408</v>
      </c>
      <c r="B77" s="34" t="s">
        <v>108</v>
      </c>
      <c r="C77" s="34"/>
      <c r="D77" s="34" t="s">
        <v>164</v>
      </c>
      <c r="E77" s="34" t="s">
        <v>166</v>
      </c>
      <c r="F77" s="34" t="s">
        <v>165</v>
      </c>
      <c r="G77" s="34"/>
      <c r="H77" s="35"/>
      <c r="I77" s="35">
        <v>73116</v>
      </c>
      <c r="J77" s="35">
        <v>82256</v>
      </c>
      <c r="K77" s="35">
        <v>82256</v>
      </c>
      <c r="L77" s="36">
        <f t="shared" si="1"/>
        <v>9140</v>
      </c>
    </row>
    <row r="78" spans="1:12">
      <c r="A78" s="38">
        <v>41408</v>
      </c>
      <c r="B78" s="34" t="s">
        <v>181</v>
      </c>
      <c r="C78" s="34" t="s">
        <v>182</v>
      </c>
      <c r="D78" s="34" t="s">
        <v>183</v>
      </c>
      <c r="E78" s="34" t="s">
        <v>184</v>
      </c>
      <c r="F78" s="34" t="s">
        <v>21</v>
      </c>
      <c r="G78" s="34"/>
      <c r="H78" s="35"/>
      <c r="I78" s="35">
        <v>21827</v>
      </c>
      <c r="J78" s="35">
        <v>28738</v>
      </c>
      <c r="K78" s="35">
        <v>28738</v>
      </c>
      <c r="L78" s="36">
        <f t="shared" si="1"/>
        <v>6911</v>
      </c>
    </row>
    <row r="79" spans="1:12">
      <c r="A79" s="38">
        <v>41410</v>
      </c>
      <c r="B79" s="34" t="s">
        <v>206</v>
      </c>
      <c r="C79" s="34"/>
      <c r="D79" s="34" t="s">
        <v>207</v>
      </c>
      <c r="E79" s="34" t="s">
        <v>208</v>
      </c>
      <c r="F79" s="34" t="s">
        <v>209</v>
      </c>
      <c r="G79" s="34"/>
      <c r="H79" s="35"/>
      <c r="I79" s="35">
        <v>47646</v>
      </c>
      <c r="J79" s="35">
        <v>62719</v>
      </c>
      <c r="K79" s="35">
        <v>62719</v>
      </c>
      <c r="L79" s="36">
        <f t="shared" si="1"/>
        <v>15073</v>
      </c>
    </row>
    <row r="80" spans="1:12">
      <c r="A80" s="38">
        <v>41417</v>
      </c>
      <c r="B80" s="34" t="s">
        <v>261</v>
      </c>
      <c r="C80" s="34" t="s">
        <v>231</v>
      </c>
      <c r="D80" s="34" t="s">
        <v>56</v>
      </c>
      <c r="E80" s="34" t="s">
        <v>232</v>
      </c>
      <c r="F80" s="34" t="s">
        <v>58</v>
      </c>
      <c r="G80" s="34"/>
      <c r="H80" s="35"/>
      <c r="I80" s="35">
        <v>37332</v>
      </c>
      <c r="J80" s="35">
        <v>43217</v>
      </c>
      <c r="K80" s="35">
        <v>43217</v>
      </c>
      <c r="L80" s="36">
        <f t="shared" si="1"/>
        <v>5885</v>
      </c>
    </row>
    <row r="81" spans="1:12" s="1" customFormat="1" ht="14.5" thickBot="1">
      <c r="A81" s="56"/>
      <c r="B81" s="57"/>
      <c r="C81" s="57"/>
      <c r="D81" s="21"/>
      <c r="E81" s="21"/>
      <c r="F81" s="21"/>
      <c r="G81" s="21"/>
      <c r="H81" s="21"/>
      <c r="I81" s="21"/>
      <c r="J81" s="21"/>
      <c r="K81" s="28" t="s">
        <v>31</v>
      </c>
      <c r="L81" s="30"/>
    </row>
    <row r="82" spans="1:12" ht="15.5">
      <c r="A82" s="37" t="s">
        <v>151</v>
      </c>
      <c r="B82" s="24"/>
      <c r="C82" s="7"/>
      <c r="D82" s="7"/>
      <c r="E82" s="7"/>
      <c r="F82" s="7"/>
      <c r="G82" s="11"/>
      <c r="H82" s="7"/>
      <c r="I82" s="7"/>
      <c r="J82" s="7"/>
      <c r="K82" s="7"/>
      <c r="L82" s="7"/>
    </row>
    <row r="83" spans="1:12" s="7" customFormat="1" ht="15.5">
      <c r="A83" s="33" t="s">
        <v>167</v>
      </c>
      <c r="B83" s="33"/>
      <c r="C83" s="33"/>
      <c r="D83" s="32"/>
      <c r="E83" s="32"/>
      <c r="F83" s="32"/>
      <c r="G83" s="32"/>
      <c r="H83" s="32"/>
      <c r="I83" s="32"/>
      <c r="J83" s="32"/>
      <c r="K83" s="32"/>
      <c r="L83" s="32"/>
    </row>
    <row r="84" spans="1:12" s="32" customFormat="1" ht="15" customHeight="1">
      <c r="A84" s="37" t="s">
        <v>233</v>
      </c>
      <c r="B84" s="26"/>
    </row>
    <row r="85" spans="1:12" s="32" customFormat="1" ht="15" customHeight="1">
      <c r="A85" s="55" t="s">
        <v>257</v>
      </c>
      <c r="B85" s="55"/>
      <c r="C85" s="55"/>
    </row>
  </sheetData>
  <sortState ref="A8:L39">
    <sortCondition ref="A8:A39"/>
  </sortState>
  <mergeCells count="7">
    <mergeCell ref="A85:C85"/>
    <mergeCell ref="A81:C81"/>
    <mergeCell ref="A1:L1"/>
    <mergeCell ref="A2:L2"/>
    <mergeCell ref="A3:L3"/>
    <mergeCell ref="A4:L4"/>
    <mergeCell ref="A59:L59"/>
  </mergeCells>
  <pageMargins left="0.2" right="0.22" top="0.17" bottom="0.21" header="0.17" footer="0.17"/>
  <pageSetup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8"/>
  <sheetViews>
    <sheetView tabSelected="1" topLeftCell="A25" zoomScaleNormal="100" workbookViewId="0">
      <selection activeCell="G41" sqref="G41"/>
    </sheetView>
  </sheetViews>
  <sheetFormatPr defaultRowHeight="14.5"/>
  <cols>
    <col min="1" max="1" width="9" bestFit="1" customWidth="1"/>
    <col min="2" max="2" width="16" bestFit="1" customWidth="1"/>
    <col min="3" max="3" width="15" bestFit="1" customWidth="1"/>
    <col min="4" max="4" width="6" bestFit="1" customWidth="1"/>
    <col min="5" max="5" width="25.26953125" bestFit="1" customWidth="1"/>
    <col min="6" max="6" width="6.453125" bestFit="1" customWidth="1"/>
    <col min="7" max="7" width="9.7265625" bestFit="1" customWidth="1"/>
    <col min="8" max="8" width="9.1796875" bestFit="1" customWidth="1"/>
    <col min="9" max="9" width="8.26953125" bestFit="1" customWidth="1"/>
    <col min="10" max="10" width="10.54296875" bestFit="1" customWidth="1"/>
    <col min="11" max="12" width="9.54296875" bestFit="1" customWidth="1"/>
  </cols>
  <sheetData>
    <row r="1" spans="1:12" s="42" customFormat="1" ht="15.5">
      <c r="A1" s="58" t="s">
        <v>332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s="42" customFormat="1" ht="15.5">
      <c r="A2" s="59" t="s">
        <v>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s="42" customFormat="1" ht="15.5">
      <c r="A3" s="59" t="s">
        <v>11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s="42" customFormat="1" ht="16" thickBot="1">
      <c r="A4" s="59" t="s">
        <v>10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2" s="42" customFormat="1" ht="15.5">
      <c r="A5" s="13"/>
      <c r="B5" s="14"/>
      <c r="C5" s="14"/>
      <c r="D5" s="14"/>
      <c r="E5" s="14"/>
      <c r="F5" s="14"/>
      <c r="G5" s="14"/>
      <c r="H5" s="14" t="s">
        <v>15</v>
      </c>
      <c r="I5" s="14"/>
      <c r="J5" s="14"/>
      <c r="K5" s="14"/>
      <c r="L5" s="15"/>
    </row>
    <row r="6" spans="1:12" s="42" customFormat="1" ht="15.5">
      <c r="A6" s="16" t="s">
        <v>0</v>
      </c>
      <c r="B6" s="12"/>
      <c r="C6" s="12"/>
      <c r="D6" s="12"/>
      <c r="E6" s="12"/>
      <c r="F6" s="12"/>
      <c r="G6" s="12" t="s">
        <v>13</v>
      </c>
      <c r="H6" s="12" t="s">
        <v>13</v>
      </c>
      <c r="I6" s="12" t="s">
        <v>16</v>
      </c>
      <c r="J6" s="12" t="s">
        <v>295</v>
      </c>
      <c r="K6" s="12" t="s">
        <v>18</v>
      </c>
      <c r="L6" s="17"/>
    </row>
    <row r="7" spans="1:12" s="42" customFormat="1" ht="16" thickBot="1">
      <c r="A7" s="20" t="s">
        <v>1</v>
      </c>
      <c r="B7" s="21" t="s">
        <v>2</v>
      </c>
      <c r="C7" s="21" t="s">
        <v>3</v>
      </c>
      <c r="D7" s="21" t="s">
        <v>4</v>
      </c>
      <c r="E7" s="21" t="s">
        <v>5</v>
      </c>
      <c r="F7" s="21" t="s">
        <v>6</v>
      </c>
      <c r="G7" s="21" t="s">
        <v>19</v>
      </c>
      <c r="H7" s="21" t="s">
        <v>7</v>
      </c>
      <c r="I7" s="21" t="s">
        <v>17</v>
      </c>
      <c r="J7" s="21" t="s">
        <v>7</v>
      </c>
      <c r="K7" s="21" t="s">
        <v>7</v>
      </c>
      <c r="L7" s="22" t="s">
        <v>8</v>
      </c>
    </row>
    <row r="8" spans="1:12">
      <c r="A8" s="43">
        <v>41457</v>
      </c>
      <c r="B8" s="44" t="s">
        <v>62</v>
      </c>
      <c r="C8" s="44" t="s">
        <v>264</v>
      </c>
      <c r="D8" s="44" t="s">
        <v>265</v>
      </c>
      <c r="E8" s="44" t="s">
        <v>266</v>
      </c>
      <c r="F8" s="44" t="s">
        <v>163</v>
      </c>
      <c r="G8" s="44" t="s">
        <v>20</v>
      </c>
      <c r="H8" s="45">
        <v>53500</v>
      </c>
      <c r="I8" s="45">
        <v>45377</v>
      </c>
      <c r="J8" s="45">
        <v>60214</v>
      </c>
      <c r="K8" s="45">
        <v>60214</v>
      </c>
      <c r="L8" s="18">
        <f t="shared" ref="L8:L31" si="0">SUM(K8-H8)</f>
        <v>6714</v>
      </c>
    </row>
    <row r="9" spans="1:12">
      <c r="A9" s="8">
        <v>41458</v>
      </c>
      <c r="B9" s="9" t="s">
        <v>124</v>
      </c>
      <c r="C9" s="9" t="s">
        <v>275</v>
      </c>
      <c r="D9" s="9" t="s">
        <v>253</v>
      </c>
      <c r="E9" s="9" t="s">
        <v>254</v>
      </c>
      <c r="F9" s="9" t="s">
        <v>90</v>
      </c>
      <c r="G9" s="9" t="s">
        <v>20</v>
      </c>
      <c r="H9" s="10">
        <v>31200</v>
      </c>
      <c r="I9" s="10">
        <v>29251</v>
      </c>
      <c r="J9" s="10">
        <v>35000</v>
      </c>
      <c r="K9" s="10">
        <v>35000</v>
      </c>
      <c r="L9" s="18">
        <f t="shared" si="0"/>
        <v>3800</v>
      </c>
    </row>
    <row r="10" spans="1:12">
      <c r="A10" s="6">
        <v>41464</v>
      </c>
      <c r="B10" s="4" t="s">
        <v>49</v>
      </c>
      <c r="C10" s="4" t="s">
        <v>271</v>
      </c>
      <c r="D10" s="4" t="s">
        <v>272</v>
      </c>
      <c r="E10" s="4" t="s">
        <v>273</v>
      </c>
      <c r="F10" s="4" t="s">
        <v>29</v>
      </c>
      <c r="G10" s="4" t="s">
        <v>20</v>
      </c>
      <c r="H10" s="5">
        <v>20952</v>
      </c>
      <c r="I10" s="5">
        <v>25268</v>
      </c>
      <c r="J10" s="5">
        <v>34871</v>
      </c>
      <c r="K10" s="5">
        <v>34871</v>
      </c>
      <c r="L10" s="18">
        <f t="shared" si="0"/>
        <v>13919</v>
      </c>
    </row>
    <row r="11" spans="1:12">
      <c r="A11" s="6">
        <v>41464</v>
      </c>
      <c r="B11" s="4" t="s">
        <v>49</v>
      </c>
      <c r="C11" s="4" t="s">
        <v>274</v>
      </c>
      <c r="D11" s="4" t="s">
        <v>272</v>
      </c>
      <c r="E11" s="4" t="s">
        <v>273</v>
      </c>
      <c r="F11" s="4" t="s">
        <v>29</v>
      </c>
      <c r="G11" s="4" t="s">
        <v>20</v>
      </c>
      <c r="H11" s="5">
        <v>95000</v>
      </c>
      <c r="I11" s="5">
        <v>25268</v>
      </c>
      <c r="J11" s="5">
        <v>34871</v>
      </c>
      <c r="K11" s="5">
        <v>34871</v>
      </c>
      <c r="L11" s="18">
        <v>14279</v>
      </c>
    </row>
    <row r="12" spans="1:12">
      <c r="A12" s="6">
        <v>41466</v>
      </c>
      <c r="B12" s="4" t="s">
        <v>169</v>
      </c>
      <c r="C12" s="4" t="s">
        <v>276</v>
      </c>
      <c r="D12" s="4" t="s">
        <v>277</v>
      </c>
      <c r="E12" s="4" t="s">
        <v>278</v>
      </c>
      <c r="F12" s="4" t="s">
        <v>58</v>
      </c>
      <c r="G12" s="4" t="s">
        <v>23</v>
      </c>
      <c r="H12" s="5">
        <v>37332</v>
      </c>
      <c r="I12" s="5">
        <v>37332</v>
      </c>
      <c r="J12" s="5">
        <v>39631</v>
      </c>
      <c r="K12" s="5">
        <v>39361</v>
      </c>
      <c r="L12" s="18">
        <f t="shared" si="0"/>
        <v>2029</v>
      </c>
    </row>
    <row r="13" spans="1:12">
      <c r="A13" s="6">
        <v>41467</v>
      </c>
      <c r="B13" s="4" t="s">
        <v>32</v>
      </c>
      <c r="C13" s="4" t="s">
        <v>279</v>
      </c>
      <c r="D13" s="4" t="s">
        <v>183</v>
      </c>
      <c r="E13" s="4" t="s">
        <v>280</v>
      </c>
      <c r="F13" s="4" t="s">
        <v>21</v>
      </c>
      <c r="G13" s="4" t="s">
        <v>20</v>
      </c>
      <c r="H13" s="5">
        <v>28080</v>
      </c>
      <c r="I13" s="5">
        <v>21827</v>
      </c>
      <c r="J13" s="5">
        <v>29427</v>
      </c>
      <c r="K13" s="5">
        <v>29427</v>
      </c>
      <c r="L13" s="18">
        <f t="shared" si="0"/>
        <v>1347</v>
      </c>
    </row>
    <row r="14" spans="1:12">
      <c r="A14" s="6">
        <v>41473</v>
      </c>
      <c r="B14" s="4" t="s">
        <v>85</v>
      </c>
      <c r="C14" s="4" t="s">
        <v>281</v>
      </c>
      <c r="D14" s="4" t="s">
        <v>282</v>
      </c>
      <c r="E14" s="4" t="s">
        <v>283</v>
      </c>
      <c r="F14" s="4" t="s">
        <v>24</v>
      </c>
      <c r="G14" s="4" t="s">
        <v>23</v>
      </c>
      <c r="H14" s="5">
        <v>35700</v>
      </c>
      <c r="I14" s="5">
        <v>35554</v>
      </c>
      <c r="J14" s="5">
        <v>39270</v>
      </c>
      <c r="K14" s="5">
        <v>39270</v>
      </c>
      <c r="L14" s="18">
        <f t="shared" si="0"/>
        <v>3570</v>
      </c>
    </row>
    <row r="15" spans="1:12">
      <c r="A15" s="6">
        <v>41473</v>
      </c>
      <c r="B15" s="4" t="s">
        <v>124</v>
      </c>
      <c r="C15" s="4" t="s">
        <v>284</v>
      </c>
      <c r="D15" s="4" t="s">
        <v>285</v>
      </c>
      <c r="E15" s="4" t="s">
        <v>286</v>
      </c>
      <c r="F15" s="4" t="s">
        <v>205</v>
      </c>
      <c r="G15" s="4" t="s">
        <v>20</v>
      </c>
      <c r="H15" s="5">
        <v>69000</v>
      </c>
      <c r="I15" s="5">
        <v>57914</v>
      </c>
      <c r="J15" s="5">
        <v>73776</v>
      </c>
      <c r="K15" s="5">
        <v>71091</v>
      </c>
      <c r="L15" s="18">
        <f t="shared" si="0"/>
        <v>2091</v>
      </c>
    </row>
    <row r="16" spans="1:12">
      <c r="A16" s="6">
        <v>41480</v>
      </c>
      <c r="B16" s="4" t="s">
        <v>59</v>
      </c>
      <c r="C16" s="4" t="s">
        <v>288</v>
      </c>
      <c r="D16" s="4" t="s">
        <v>289</v>
      </c>
      <c r="E16" s="4" t="s">
        <v>290</v>
      </c>
      <c r="F16" s="4" t="s">
        <v>200</v>
      </c>
      <c r="G16" s="4" t="s">
        <v>20</v>
      </c>
      <c r="H16" s="5">
        <v>34320</v>
      </c>
      <c r="I16" s="5">
        <v>33861</v>
      </c>
      <c r="J16" s="5">
        <v>34538</v>
      </c>
      <c r="K16" s="5">
        <v>34538</v>
      </c>
      <c r="L16" s="18">
        <f t="shared" si="0"/>
        <v>218</v>
      </c>
    </row>
    <row r="17" spans="1:12">
      <c r="A17" s="6">
        <v>41484</v>
      </c>
      <c r="B17" s="4" t="s">
        <v>168</v>
      </c>
      <c r="C17" s="4" t="s">
        <v>296</v>
      </c>
      <c r="D17" s="4" t="s">
        <v>297</v>
      </c>
      <c r="E17" s="4" t="s">
        <v>298</v>
      </c>
      <c r="F17" s="4" t="s">
        <v>53</v>
      </c>
      <c r="G17" s="4" t="s">
        <v>20</v>
      </c>
      <c r="H17" s="5">
        <v>36000</v>
      </c>
      <c r="I17" s="5">
        <v>32249</v>
      </c>
      <c r="J17" s="5">
        <v>44505</v>
      </c>
      <c r="K17" s="5">
        <v>39600</v>
      </c>
      <c r="L17" s="18">
        <f t="shared" si="0"/>
        <v>3600</v>
      </c>
    </row>
    <row r="18" spans="1:12">
      <c r="A18" s="6">
        <v>41484</v>
      </c>
      <c r="B18" s="4" t="s">
        <v>124</v>
      </c>
      <c r="C18" s="4" t="s">
        <v>299</v>
      </c>
      <c r="D18" s="4" t="s">
        <v>285</v>
      </c>
      <c r="E18" s="4" t="s">
        <v>300</v>
      </c>
      <c r="F18" s="4" t="s">
        <v>205</v>
      </c>
      <c r="G18" s="4" t="s">
        <v>23</v>
      </c>
      <c r="H18" s="5">
        <v>47919</v>
      </c>
      <c r="I18" s="5">
        <v>57914</v>
      </c>
      <c r="J18" s="5">
        <v>73776</v>
      </c>
      <c r="K18" s="5">
        <v>73776</v>
      </c>
      <c r="L18" s="18">
        <f t="shared" si="0"/>
        <v>25857</v>
      </c>
    </row>
    <row r="19" spans="1:12">
      <c r="A19" s="6">
        <v>41484</v>
      </c>
      <c r="B19" s="4" t="s">
        <v>287</v>
      </c>
      <c r="C19" s="4" t="s">
        <v>301</v>
      </c>
      <c r="D19" s="4" t="s">
        <v>302</v>
      </c>
      <c r="E19" s="4" t="s">
        <v>303</v>
      </c>
      <c r="F19" s="4" t="s">
        <v>97</v>
      </c>
      <c r="G19" s="4" t="s">
        <v>20</v>
      </c>
      <c r="H19" s="5">
        <v>35500</v>
      </c>
      <c r="I19" s="5">
        <v>27858</v>
      </c>
      <c r="J19" s="5">
        <v>36500</v>
      </c>
      <c r="K19" s="5">
        <v>36500</v>
      </c>
      <c r="L19" s="18">
        <f t="shared" si="0"/>
        <v>1000</v>
      </c>
    </row>
    <row r="20" spans="1:12">
      <c r="A20" s="6">
        <v>41484</v>
      </c>
      <c r="B20" s="4" t="s">
        <v>304</v>
      </c>
      <c r="C20" s="4" t="s">
        <v>305</v>
      </c>
      <c r="D20" s="4" t="s">
        <v>306</v>
      </c>
      <c r="E20" s="4" t="s">
        <v>307</v>
      </c>
      <c r="F20" s="4" t="s">
        <v>149</v>
      </c>
      <c r="G20" s="4" t="s">
        <v>23</v>
      </c>
      <c r="H20" s="5">
        <v>35699</v>
      </c>
      <c r="I20" s="5">
        <v>39199</v>
      </c>
      <c r="J20" s="5">
        <v>41612</v>
      </c>
      <c r="K20" s="5">
        <v>41612</v>
      </c>
      <c r="L20" s="18">
        <f t="shared" si="0"/>
        <v>5913</v>
      </c>
    </row>
    <row r="21" spans="1:12">
      <c r="A21" s="6">
        <v>41484</v>
      </c>
      <c r="B21" s="4" t="s">
        <v>311</v>
      </c>
      <c r="C21" s="4" t="s">
        <v>312</v>
      </c>
      <c r="D21" s="4" t="s">
        <v>313</v>
      </c>
      <c r="E21" s="4" t="s">
        <v>314</v>
      </c>
      <c r="F21" s="4" t="s">
        <v>58</v>
      </c>
      <c r="G21" s="4" t="s">
        <v>20</v>
      </c>
      <c r="H21" s="5">
        <v>37500</v>
      </c>
      <c r="I21" s="5">
        <v>37332</v>
      </c>
      <c r="J21" s="5">
        <v>42500</v>
      </c>
      <c r="K21" s="5">
        <v>39631</v>
      </c>
      <c r="L21" s="18">
        <f t="shared" si="0"/>
        <v>2131</v>
      </c>
    </row>
    <row r="22" spans="1:12">
      <c r="A22" s="6">
        <v>41485</v>
      </c>
      <c r="B22" s="4" t="s">
        <v>261</v>
      </c>
      <c r="C22" s="4" t="s">
        <v>291</v>
      </c>
      <c r="D22" s="4" t="s">
        <v>292</v>
      </c>
      <c r="E22" s="4" t="s">
        <v>293</v>
      </c>
      <c r="F22" s="4" t="s">
        <v>294</v>
      </c>
      <c r="G22" s="4" t="s">
        <v>20</v>
      </c>
      <c r="H22" s="5">
        <v>77000</v>
      </c>
      <c r="I22" s="5">
        <v>88957</v>
      </c>
      <c r="J22" s="5">
        <v>100077</v>
      </c>
      <c r="K22" s="5">
        <v>100077</v>
      </c>
      <c r="L22" s="18">
        <f t="shared" si="0"/>
        <v>23077</v>
      </c>
    </row>
    <row r="23" spans="1:12">
      <c r="A23" s="38">
        <v>41487</v>
      </c>
      <c r="B23" s="34" t="s">
        <v>201</v>
      </c>
      <c r="C23" s="34" t="s">
        <v>308</v>
      </c>
      <c r="D23" s="34" t="s">
        <v>309</v>
      </c>
      <c r="E23" s="34" t="s">
        <v>310</v>
      </c>
      <c r="F23" s="34" t="s">
        <v>65</v>
      </c>
      <c r="G23" s="34" t="s">
        <v>20</v>
      </c>
      <c r="H23" s="35">
        <v>50000</v>
      </c>
      <c r="I23" s="35">
        <v>55156</v>
      </c>
      <c r="J23" s="35">
        <v>70000</v>
      </c>
      <c r="K23" s="35">
        <v>70000</v>
      </c>
      <c r="L23" s="41">
        <f t="shared" si="0"/>
        <v>20000</v>
      </c>
    </row>
    <row r="24" spans="1:12" s="2" customFormat="1" ht="13">
      <c r="A24" s="38">
        <v>41491</v>
      </c>
      <c r="B24" s="34" t="s">
        <v>62</v>
      </c>
      <c r="C24" s="34" t="s">
        <v>323</v>
      </c>
      <c r="D24" s="34" t="s">
        <v>324</v>
      </c>
      <c r="E24" s="34" t="s">
        <v>325</v>
      </c>
      <c r="F24" s="34" t="s">
        <v>24</v>
      </c>
      <c r="G24" s="34" t="s">
        <v>20</v>
      </c>
      <c r="H24" s="35">
        <v>46000</v>
      </c>
      <c r="I24" s="35">
        <v>35554</v>
      </c>
      <c r="J24" s="35">
        <v>49067</v>
      </c>
      <c r="K24" s="35">
        <v>49067</v>
      </c>
      <c r="L24" s="41">
        <f t="shared" si="0"/>
        <v>3067</v>
      </c>
    </row>
    <row r="25" spans="1:12" s="2" customFormat="1" ht="13">
      <c r="A25" s="38">
        <v>41492</v>
      </c>
      <c r="B25" s="34" t="s">
        <v>251</v>
      </c>
      <c r="C25" s="34" t="s">
        <v>328</v>
      </c>
      <c r="D25" s="34" t="s">
        <v>35</v>
      </c>
      <c r="E25" s="34" t="s">
        <v>36</v>
      </c>
      <c r="F25" s="34" t="s">
        <v>29</v>
      </c>
      <c r="G25" s="34" t="s">
        <v>20</v>
      </c>
      <c r="H25" s="35">
        <v>29952</v>
      </c>
      <c r="I25" s="35">
        <v>25268</v>
      </c>
      <c r="J25" s="35">
        <v>31500</v>
      </c>
      <c r="K25" s="35">
        <v>31500</v>
      </c>
      <c r="L25" s="41">
        <f t="shared" si="0"/>
        <v>1548</v>
      </c>
    </row>
    <row r="26" spans="1:12" s="2" customFormat="1" ht="13">
      <c r="A26" s="38">
        <v>41493</v>
      </c>
      <c r="B26" s="34" t="s">
        <v>124</v>
      </c>
      <c r="C26" s="34" t="s">
        <v>329</v>
      </c>
      <c r="D26" s="34" t="s">
        <v>330</v>
      </c>
      <c r="E26" s="34" t="s">
        <v>331</v>
      </c>
      <c r="F26" s="34" t="s">
        <v>149</v>
      </c>
      <c r="G26" s="34" t="s">
        <v>20</v>
      </c>
      <c r="H26" s="35">
        <v>49000</v>
      </c>
      <c r="I26" s="35">
        <v>39199</v>
      </c>
      <c r="J26" s="35">
        <v>53264</v>
      </c>
      <c r="K26" s="35">
        <v>49000</v>
      </c>
      <c r="L26" s="41">
        <f t="shared" si="0"/>
        <v>0</v>
      </c>
    </row>
    <row r="27" spans="1:12" s="2" customFormat="1" ht="13">
      <c r="A27" s="38">
        <v>41500</v>
      </c>
      <c r="B27" s="34" t="s">
        <v>59</v>
      </c>
      <c r="C27" s="34" t="s">
        <v>335</v>
      </c>
      <c r="D27" s="34" t="s">
        <v>336</v>
      </c>
      <c r="E27" s="34" t="s">
        <v>337</v>
      </c>
      <c r="F27" s="34" t="s">
        <v>294</v>
      </c>
      <c r="G27" s="34" t="s">
        <v>23</v>
      </c>
      <c r="H27" s="35">
        <v>68413</v>
      </c>
      <c r="I27" s="35">
        <v>88957</v>
      </c>
      <c r="J27" s="35">
        <v>100077</v>
      </c>
      <c r="K27" s="35">
        <v>100077</v>
      </c>
      <c r="L27" s="41">
        <f t="shared" si="0"/>
        <v>31664</v>
      </c>
    </row>
    <row r="28" spans="1:12" s="2" customFormat="1" ht="13">
      <c r="A28" s="38">
        <v>41501</v>
      </c>
      <c r="B28" s="34" t="s">
        <v>66</v>
      </c>
      <c r="C28" s="34" t="s">
        <v>342</v>
      </c>
      <c r="D28" s="34" t="s">
        <v>68</v>
      </c>
      <c r="E28" s="34" t="s">
        <v>343</v>
      </c>
      <c r="F28" s="34" t="s">
        <v>48</v>
      </c>
      <c r="G28" s="34" t="s">
        <v>20</v>
      </c>
      <c r="H28" s="35">
        <v>38853</v>
      </c>
      <c r="I28" s="35">
        <v>30713</v>
      </c>
      <c r="J28" s="35">
        <v>39000</v>
      </c>
      <c r="K28" s="35">
        <v>39000</v>
      </c>
      <c r="L28" s="41">
        <f t="shared" si="0"/>
        <v>147</v>
      </c>
    </row>
    <row r="29" spans="1:12" s="2" customFormat="1" ht="13">
      <c r="A29" s="38">
        <v>41502</v>
      </c>
      <c r="B29" s="34" t="s">
        <v>185</v>
      </c>
      <c r="C29" s="34" t="s">
        <v>344</v>
      </c>
      <c r="D29" s="34" t="s">
        <v>345</v>
      </c>
      <c r="E29" s="34" t="s">
        <v>346</v>
      </c>
      <c r="F29" s="34" t="s">
        <v>200</v>
      </c>
      <c r="G29" s="34" t="s">
        <v>23</v>
      </c>
      <c r="H29" s="35">
        <v>23378</v>
      </c>
      <c r="I29" s="35">
        <v>33861</v>
      </c>
      <c r="J29" s="35">
        <v>38000</v>
      </c>
      <c r="K29" s="35">
        <v>38000</v>
      </c>
      <c r="L29" s="41">
        <f t="shared" si="0"/>
        <v>14622</v>
      </c>
    </row>
    <row r="30" spans="1:12" s="2" customFormat="1" ht="13">
      <c r="A30" s="38">
        <v>41505</v>
      </c>
      <c r="B30" s="34" t="s">
        <v>347</v>
      </c>
      <c r="C30" s="34" t="s">
        <v>348</v>
      </c>
      <c r="D30" s="34" t="s">
        <v>253</v>
      </c>
      <c r="E30" s="34" t="s">
        <v>254</v>
      </c>
      <c r="F30" s="34" t="s">
        <v>90</v>
      </c>
      <c r="G30" s="34" t="s">
        <v>23</v>
      </c>
      <c r="H30" s="35">
        <v>34320</v>
      </c>
      <c r="I30" s="35">
        <v>29251</v>
      </c>
      <c r="J30" s="35">
        <v>40300</v>
      </c>
      <c r="K30" s="35">
        <v>38940</v>
      </c>
      <c r="L30" s="41">
        <f t="shared" si="0"/>
        <v>4620</v>
      </c>
    </row>
    <row r="31" spans="1:12" s="2" customFormat="1" ht="13">
      <c r="A31" s="38">
        <v>41507</v>
      </c>
      <c r="B31" s="34" t="s">
        <v>62</v>
      </c>
      <c r="C31" s="34" t="s">
        <v>349</v>
      </c>
      <c r="D31" s="34" t="s">
        <v>350</v>
      </c>
      <c r="E31" s="34" t="s">
        <v>351</v>
      </c>
      <c r="F31" s="34" t="s">
        <v>107</v>
      </c>
      <c r="G31" s="34" t="s">
        <v>23</v>
      </c>
      <c r="H31" s="35">
        <v>41500</v>
      </c>
      <c r="I31" s="35">
        <v>41159</v>
      </c>
      <c r="J31" s="35">
        <v>45275</v>
      </c>
      <c r="K31" s="35">
        <v>45275</v>
      </c>
      <c r="L31" s="41">
        <f t="shared" si="0"/>
        <v>3775</v>
      </c>
    </row>
    <row r="32" spans="1:12" s="54" customFormat="1" thickBot="1">
      <c r="A32" s="49"/>
      <c r="B32" s="50"/>
      <c r="C32" s="50"/>
      <c r="D32" s="50"/>
      <c r="E32" s="50"/>
      <c r="F32" s="50"/>
      <c r="G32" s="50"/>
      <c r="H32" s="51"/>
      <c r="I32" s="51"/>
      <c r="J32" s="51"/>
      <c r="K32" s="52" t="s">
        <v>31</v>
      </c>
      <c r="L32" s="53">
        <f>SUM(L8:L31)</f>
        <v>188988</v>
      </c>
    </row>
    <row r="33" spans="1:12" ht="16" thickBot="1">
      <c r="A33" s="59" t="s">
        <v>12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</row>
    <row r="34" spans="1:12">
      <c r="A34" s="13"/>
      <c r="B34" s="14"/>
      <c r="C34" s="14"/>
      <c r="D34" s="14"/>
      <c r="E34" s="14"/>
      <c r="F34" s="14"/>
      <c r="G34" s="14"/>
      <c r="H34" s="14" t="s">
        <v>15</v>
      </c>
      <c r="I34" s="14"/>
      <c r="J34" s="14"/>
      <c r="K34" s="14"/>
      <c r="L34" s="15"/>
    </row>
    <row r="35" spans="1:12">
      <c r="A35" s="16" t="s">
        <v>0</v>
      </c>
      <c r="B35" s="12"/>
      <c r="C35" s="12"/>
      <c r="D35" s="12"/>
      <c r="E35" s="12"/>
      <c r="F35" s="12"/>
      <c r="G35" s="12" t="s">
        <v>13</v>
      </c>
      <c r="H35" s="12" t="s">
        <v>13</v>
      </c>
      <c r="I35" s="12" t="s">
        <v>16</v>
      </c>
      <c r="J35" s="12" t="s">
        <v>295</v>
      </c>
      <c r="K35" s="12" t="s">
        <v>18</v>
      </c>
      <c r="L35" s="17"/>
    </row>
    <row r="36" spans="1:12" ht="15" thickBot="1">
      <c r="A36" s="20" t="s">
        <v>1</v>
      </c>
      <c r="B36" s="21" t="s">
        <v>2</v>
      </c>
      <c r="C36" s="21" t="s">
        <v>3</v>
      </c>
      <c r="D36" s="21" t="s">
        <v>4</v>
      </c>
      <c r="E36" s="21" t="s">
        <v>5</v>
      </c>
      <c r="F36" s="21" t="s">
        <v>6</v>
      </c>
      <c r="G36" s="21" t="s">
        <v>19</v>
      </c>
      <c r="H36" s="21" t="s">
        <v>7</v>
      </c>
      <c r="I36" s="21" t="s">
        <v>17</v>
      </c>
      <c r="J36" s="21" t="s">
        <v>7</v>
      </c>
      <c r="K36" s="21" t="s">
        <v>7</v>
      </c>
      <c r="L36" s="22" t="s">
        <v>8</v>
      </c>
    </row>
    <row r="37" spans="1:12">
      <c r="A37" s="8">
        <v>41463</v>
      </c>
      <c r="B37" s="9" t="s">
        <v>267</v>
      </c>
      <c r="C37" s="9" t="s">
        <v>268</v>
      </c>
      <c r="D37" s="9" t="s">
        <v>270</v>
      </c>
      <c r="E37" s="9" t="s">
        <v>269</v>
      </c>
      <c r="F37" s="9" t="s">
        <v>177</v>
      </c>
      <c r="G37" s="9"/>
      <c r="H37" s="10">
        <v>22959</v>
      </c>
      <c r="I37" s="10">
        <v>20788</v>
      </c>
      <c r="J37" s="10">
        <v>25255</v>
      </c>
      <c r="K37" s="10">
        <v>25255</v>
      </c>
      <c r="L37" s="23">
        <f t="shared" ref="L37:L44" si="1">SUM(K37-H37)</f>
        <v>2296</v>
      </c>
    </row>
    <row r="38" spans="1:12">
      <c r="A38" s="8">
        <v>41487</v>
      </c>
      <c r="B38" s="9" t="s">
        <v>108</v>
      </c>
      <c r="C38" s="9" t="s">
        <v>338</v>
      </c>
      <c r="D38" s="9" t="s">
        <v>339</v>
      </c>
      <c r="E38" s="9" t="s">
        <v>340</v>
      </c>
      <c r="F38" s="9" t="s">
        <v>65</v>
      </c>
      <c r="G38" s="9"/>
      <c r="H38" s="10">
        <v>56259</v>
      </c>
      <c r="I38" s="10">
        <v>55156</v>
      </c>
      <c r="J38" s="10">
        <v>66259</v>
      </c>
      <c r="K38" s="10">
        <v>66259</v>
      </c>
      <c r="L38" s="23">
        <f t="shared" si="1"/>
        <v>10000</v>
      </c>
    </row>
    <row r="39" spans="1:12">
      <c r="A39" s="6">
        <v>41488</v>
      </c>
      <c r="B39" s="4" t="s">
        <v>39</v>
      </c>
      <c r="C39" s="4"/>
      <c r="D39" s="4" t="s">
        <v>315</v>
      </c>
      <c r="E39" s="4" t="s">
        <v>316</v>
      </c>
      <c r="F39" s="4" t="s">
        <v>317</v>
      </c>
      <c r="G39" s="4"/>
      <c r="H39" s="5">
        <v>24065</v>
      </c>
      <c r="I39" s="5">
        <v>24065</v>
      </c>
      <c r="J39" s="5">
        <v>32955</v>
      </c>
      <c r="K39" s="5">
        <v>32955</v>
      </c>
      <c r="L39" s="23">
        <f t="shared" si="1"/>
        <v>8890</v>
      </c>
    </row>
    <row r="40" spans="1:12">
      <c r="A40" s="6">
        <v>41488</v>
      </c>
      <c r="B40" s="4" t="s">
        <v>39</v>
      </c>
      <c r="C40" s="4"/>
      <c r="D40" s="4" t="s">
        <v>318</v>
      </c>
      <c r="E40" s="4" t="s">
        <v>319</v>
      </c>
      <c r="F40" s="4" t="s">
        <v>177</v>
      </c>
      <c r="G40" s="4"/>
      <c r="H40" s="5">
        <v>20788</v>
      </c>
      <c r="I40" s="5">
        <v>20788</v>
      </c>
      <c r="J40" s="5">
        <v>27805</v>
      </c>
      <c r="K40" s="5">
        <v>27805</v>
      </c>
      <c r="L40" s="23">
        <f t="shared" si="1"/>
        <v>7017</v>
      </c>
    </row>
    <row r="41" spans="1:12">
      <c r="A41" s="6">
        <v>41488</v>
      </c>
      <c r="B41" s="4" t="s">
        <v>39</v>
      </c>
      <c r="C41" s="4"/>
      <c r="D41" s="4" t="s">
        <v>320</v>
      </c>
      <c r="E41" s="4" t="s">
        <v>321</v>
      </c>
      <c r="F41" s="4" t="s">
        <v>322</v>
      </c>
      <c r="G41" s="4"/>
      <c r="H41" s="5">
        <v>16288</v>
      </c>
      <c r="I41" s="5">
        <v>16288</v>
      </c>
      <c r="J41" s="5">
        <v>20922</v>
      </c>
      <c r="K41" s="5">
        <v>20922</v>
      </c>
      <c r="L41" s="23">
        <f t="shared" si="1"/>
        <v>4634</v>
      </c>
    </row>
    <row r="42" spans="1:12">
      <c r="A42" s="6">
        <v>41488</v>
      </c>
      <c r="B42" s="4" t="s">
        <v>39</v>
      </c>
      <c r="C42" s="4"/>
      <c r="D42" s="4" t="s">
        <v>326</v>
      </c>
      <c r="E42" s="4" t="s">
        <v>327</v>
      </c>
      <c r="F42" s="4" t="s">
        <v>180</v>
      </c>
      <c r="G42" s="4"/>
      <c r="H42" s="5">
        <v>19798</v>
      </c>
      <c r="I42" s="5">
        <v>19798</v>
      </c>
      <c r="J42" s="5">
        <v>26271</v>
      </c>
      <c r="K42" s="5">
        <v>26271</v>
      </c>
      <c r="L42" s="5">
        <f t="shared" si="1"/>
        <v>6473</v>
      </c>
    </row>
    <row r="43" spans="1:12">
      <c r="A43" s="6">
        <v>41495</v>
      </c>
      <c r="B43" s="9" t="s">
        <v>22</v>
      </c>
      <c r="C43" s="4"/>
      <c r="D43" s="4" t="s">
        <v>333</v>
      </c>
      <c r="E43" s="4" t="s">
        <v>334</v>
      </c>
      <c r="F43" s="4" t="s">
        <v>159</v>
      </c>
      <c r="G43" s="4"/>
      <c r="H43" s="5">
        <v>62026</v>
      </c>
      <c r="I43" s="5">
        <v>60810</v>
      </c>
      <c r="J43" s="5">
        <v>76819</v>
      </c>
      <c r="K43" s="5">
        <v>68228</v>
      </c>
      <c r="L43" s="23">
        <f t="shared" si="1"/>
        <v>6202</v>
      </c>
    </row>
    <row r="44" spans="1:12">
      <c r="A44" s="6">
        <v>41509</v>
      </c>
      <c r="B44" s="9" t="s">
        <v>62</v>
      </c>
      <c r="C44" s="4"/>
      <c r="D44" s="4" t="s">
        <v>324</v>
      </c>
      <c r="E44" s="4" t="s">
        <v>325</v>
      </c>
      <c r="F44" s="4" t="s">
        <v>24</v>
      </c>
      <c r="G44" s="4"/>
      <c r="H44" s="5">
        <v>35554</v>
      </c>
      <c r="I44" s="5">
        <v>35554</v>
      </c>
      <c r="J44" s="5">
        <v>49067</v>
      </c>
      <c r="K44" s="5">
        <v>49067</v>
      </c>
      <c r="L44" s="19">
        <f t="shared" si="1"/>
        <v>13513</v>
      </c>
    </row>
    <row r="45" spans="1:12" ht="15" thickBot="1">
      <c r="A45" s="56"/>
      <c r="B45" s="57"/>
      <c r="C45" s="57"/>
      <c r="D45" s="21"/>
      <c r="E45" s="21"/>
      <c r="F45" s="21"/>
      <c r="G45" s="21"/>
      <c r="H45" s="21"/>
      <c r="I45" s="21"/>
      <c r="J45" s="21"/>
      <c r="K45" s="47" t="s">
        <v>31</v>
      </c>
      <c r="L45" s="48">
        <f>SUM(L37:L44)</f>
        <v>59025</v>
      </c>
    </row>
    <row r="46" spans="1:12">
      <c r="A46" s="33" t="s">
        <v>341</v>
      </c>
      <c r="B46" s="33"/>
      <c r="C46" s="33"/>
      <c r="D46" s="32"/>
      <c r="E46" s="32"/>
      <c r="F46" s="32"/>
      <c r="G46" s="32"/>
      <c r="H46" s="32"/>
      <c r="I46" s="32"/>
      <c r="J46" s="32"/>
      <c r="K46" s="32"/>
      <c r="L46" s="32"/>
    </row>
    <row r="47" spans="1:12">
      <c r="A47" s="46"/>
      <c r="B47" s="46"/>
      <c r="C47" s="32"/>
      <c r="D47" s="32"/>
      <c r="E47" s="32"/>
      <c r="F47" s="32"/>
      <c r="G47" s="32"/>
      <c r="H47" s="32"/>
      <c r="I47" s="32"/>
      <c r="J47" s="32"/>
      <c r="K47" s="32"/>
      <c r="L47" s="32"/>
    </row>
    <row r="48" spans="1:12">
      <c r="A48" s="55"/>
      <c r="B48" s="55"/>
      <c r="C48" s="55"/>
      <c r="D48" s="32"/>
      <c r="E48" s="32"/>
      <c r="F48" s="32"/>
      <c r="G48" s="32"/>
      <c r="H48" s="32"/>
      <c r="I48" s="32"/>
      <c r="J48" s="32"/>
      <c r="K48" s="32"/>
      <c r="L48" s="32"/>
    </row>
  </sheetData>
  <sortState ref="A8:L56">
    <sortCondition ref="A8:A56"/>
  </sortState>
  <mergeCells count="7">
    <mergeCell ref="A45:C45"/>
    <mergeCell ref="A48:C48"/>
    <mergeCell ref="A1:L1"/>
    <mergeCell ref="A2:L2"/>
    <mergeCell ref="A3:L3"/>
    <mergeCell ref="A4:L4"/>
    <mergeCell ref="A33:L33"/>
  </mergeCells>
  <pageMargins left="1" right="0.1" top="0.75" bottom="0" header="0.3" footer="0.3"/>
  <pageSetup scale="90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IconOverlay xmlns="http://schemas.microsoft.com/sharepoint/v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2ED57DFC55F42BB00BB5B4AB0CA42" ma:contentTypeVersion="3" ma:contentTypeDescription="Create a new document." ma:contentTypeScope="" ma:versionID="e6ae07567a325d5b840d1ea135b70e9b">
  <xsd:schema xmlns:xsd="http://www.w3.org/2001/XMLSchema" xmlns:xs="http://www.w3.org/2001/XMLSchema" xmlns:p="http://schemas.microsoft.com/office/2006/metadata/properties" xmlns:ns2="http://schemas.microsoft.com/sharepoint/v4" xmlns:ns3="16de58f0-8742-410d-b579-165f1627d21d" targetNamespace="http://schemas.microsoft.com/office/2006/metadata/properties" ma:root="true" ma:fieldsID="ec41ebc4ede6e2456d8d9a1b6339c5cd" ns2:_="" ns3:_="">
    <xsd:import namespace="http://schemas.microsoft.com/sharepoint/v4"/>
    <xsd:import namespace="16de58f0-8742-410d-b579-165f1627d21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58f0-8742-410d-b579-165f1627d2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53F5BE-96C9-4F10-BA11-40611136108E}"/>
</file>

<file path=customXml/itemProps2.xml><?xml version="1.0" encoding="utf-8"?>
<ds:datastoreItem xmlns:ds="http://schemas.openxmlformats.org/officeDocument/2006/customXml" ds:itemID="{76C76336-54D1-4639-B551-9C596FFB809E}"/>
</file>

<file path=customXml/itemProps3.xml><?xml version="1.0" encoding="utf-8"?>
<ds:datastoreItem xmlns:ds="http://schemas.openxmlformats.org/officeDocument/2006/customXml" ds:itemID="{F0637C40-B794-46AE-8EA1-95C22E0F8A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State</vt:lpstr>
      <vt:lpstr>Sheet1</vt:lpstr>
    </vt:vector>
  </TitlesOfParts>
  <Company>AR-Dept of Finance &amp; 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Camille Cooper</dc:creator>
  <cp:lastModifiedBy>Linda Hill</cp:lastModifiedBy>
  <cp:lastPrinted>2013-09-04T19:25:34Z</cp:lastPrinted>
  <dcterms:created xsi:type="dcterms:W3CDTF">2008-12-04T15:05:15Z</dcterms:created>
  <dcterms:modified xsi:type="dcterms:W3CDTF">2013-09-04T19:26:19Z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0x01010082B2ED57DFC55F42BB00BB5B4AB0CA42</vt:lpwstr>
  </property>
  <property fmtid="{D5CDD505-2E9C-101B-9397-08002B2CF9AE}" pid="3" name="Order">
    <vt:r8>1945600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URL">
    <vt:lpwstr/>
  </property>
</Properties>
</file>